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<sst xmlns="http://schemas.openxmlformats.org/spreadsheetml/2006/main" count="170" uniqueCount="117">
  <si>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</si>
  <si>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</si>
  <si>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</si>
  <si>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</si>
  <si>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</si>
  <si>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</si>
  <si>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</si>
  <si>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</si>
  <si>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</si>
  <si>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</si>
  <si>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</si>
  <si>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</si>
  <si>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</si>
  <si>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</si>
  <si>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</si>
  <si>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</si>
  <si>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</si>
  <si>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</si>
  <si>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</si>
  <si>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</si>
  <si>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</si>
  <si>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</si>
  <si>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</si>
  <si>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</si>
  <si>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</si>
  <si>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</si>
  <si>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</si>
  <si>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</si>
  <si>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</si>
  <si>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</si>
  <si>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</si>
  <si>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</si>
  <si>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</si>
  <si>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</si>
  <si>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</si>
  <si>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</si>
  <si>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</si>
  <si>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</si>
  <si>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</si>
  <si>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</si>
  <si>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</si>
  <si>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</si>
  <si>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</si>
  <si>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</si>
  <si>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</si>
  <si>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</si>
  <si>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</si>
  <si>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</si>
  <si>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</si>
  <si>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</si>
  <si>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</si>
  <si>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</si>
  <si>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</si>
  <si>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</si>
  <si>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</si>
  <si>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</si>
  <si>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</si>
  <si>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</si>
  <si>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</si>
  <si>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</si>
  <si>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</si>
  <si>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</si>
  <si>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</si>
  <si>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</si>
  <si>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</si>
  <si>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</si>
  <si>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</si>
  <si>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</si>
  <si>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</si>
  <si>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</si>
  <si>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</si>
  <si>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</si>
  <si>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</si>
  <si>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</si>
  <si>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</si>
  <si>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</si>
  <si>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</si>
  <si>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</si>
  <si>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</si>
  <si>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</si>
  <si>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</si>
  <si>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</si>
  <si>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</si>
  <si>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</si>
  <si>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</si>
  <si>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</si>
  <si>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</si>
  <si>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</si>
  <si>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</si>
  <si>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</si>
  <si>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</si>
  <si>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</si>
  <si>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</si>
  <si>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</si>
  <si>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</si>
  <si>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</si>
  <si>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</si>
  <si>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</si>
  <si>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</si>
  <si>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</si>
  <si>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</si>
  <si>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</si>
  <si>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</si>
  <si>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</si>
  <si>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</si>
  <si>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</si>
  <si>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</si>
  <si>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</si>
  <si>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</si>
  <si>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</si>
  <si>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</si>
  <si>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</si>
  <si>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</si>
  <si>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</si>
  <si>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</si>
  <si>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</t>
  </si>
  <si>
    <t>LH2093-230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</si>
</sst>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120.31624671117424</c:v>
                </c:pt>
                <c:pt idx="1">
                  <c:v>115.15781976926316</c:v>
                </c:pt>
                <c:pt idx="2">
                  <c:v>106.3909846014021</c:v>
                </c:pt>
                <c:pt idx="3">
                  <c:v>88.46928943672278</c:v>
                </c:pt>
                <c:pt idx="4">
                  <c:v>75.86218179465068</c:v>
                </c:pt>
                <c:pt idx="5">
                  <c:v>60.690772567337504</c:v>
                </c:pt>
                <c:pt idx="6">
                  <c:v>44.949734426189565</c:v>
                </c:pt>
                <c:pt idx="7">
                  <c:v>30.398921550113315</c:v>
                </c:pt>
                <c:pt idx="8">
                  <c:v>17.935548113886</c:v>
                </c:pt>
                <c:pt idx="9">
                  <c:v>8.54489356355838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5.355055480412246</c:v>
                </c:pt>
                <c:pt idx="1">
                  <c:v>16.11725842061818</c:v>
                </c:pt>
                <c:pt idx="2">
                  <c:v>28.546404701030262</c:v>
                </c:pt>
                <c:pt idx="3">
                  <c:v>48.81018468041124</c:v>
                </c:pt>
                <c:pt idx="4">
                  <c:v>61.135147002060435</c:v>
                </c:pt>
                <c:pt idx="5">
                  <c:v>72.97044471752409</c:v>
                </c:pt>
                <c:pt idx="6">
                  <c:v>83.51386134432795</c:v>
                </c:pt>
                <c:pt idx="7">
                  <c:v>93.77598128247206</c:v>
                </c:pt>
                <c:pt idx="8">
                  <c:v>103.21504794638935</c:v>
                </c:pt>
                <c:pt idx="9">
                  <c:v>110.87256891546134</c:v>
                </c:pt>
                <c:pt idx="10">
                  <c:v>120.42623793401782</c:v>
                </c:pt>
              </c:numCache>
            </c:numRef>
          </c:yVal>
          <c:smooth val="0"/>
        </c:ser>
        <c:axId val="13968935"/>
        <c:axId val="5861155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120.31624671117424</c:v>
                </c:pt>
                <c:pt idx="1">
                  <c:v>115.15781976926316</c:v>
                </c:pt>
                <c:pt idx="2">
                  <c:v>106.3909846014021</c:v>
                </c:pt>
                <c:pt idx="3">
                  <c:v>88.46928943672278</c:v>
                </c:pt>
                <c:pt idx="4">
                  <c:v>75.86218179465068</c:v>
                </c:pt>
                <c:pt idx="5">
                  <c:v>60.690772567337504</c:v>
                </c:pt>
                <c:pt idx="6">
                  <c:v>44.949734426189565</c:v>
                </c:pt>
                <c:pt idx="7">
                  <c:v>30.398921550113315</c:v>
                </c:pt>
                <c:pt idx="8">
                  <c:v>17.935548113886</c:v>
                </c:pt>
                <c:pt idx="9">
                  <c:v>8.54489356355838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75.61120289341874</c:v>
                </c:pt>
                <c:pt idx="1">
                  <c:v>217.81234985650713</c:v>
                </c:pt>
                <c:pt idx="2">
                  <c:v>356.4134984042586</c:v>
                </c:pt>
                <c:pt idx="3">
                  <c:v>506.7583192802964</c:v>
                </c:pt>
                <c:pt idx="4">
                  <c:v>544.2697367569345</c:v>
                </c:pt>
                <c:pt idx="5">
                  <c:v>519.7177577084103</c:v>
                </c:pt>
                <c:pt idx="6">
                  <c:v>440.53821869944966</c:v>
                </c:pt>
                <c:pt idx="7">
                  <c:v>334.5397214992142</c:v>
                </c:pt>
                <c:pt idx="8">
                  <c:v>217.24789098109932</c:v>
                </c:pt>
                <c:pt idx="9">
                  <c:v>111.18051074098362</c:v>
                </c:pt>
                <c:pt idx="10">
                  <c:v>0</c:v>
                </c:pt>
              </c:numCache>
            </c:numRef>
          </c:yVal>
          <c:smooth val="0"/>
        </c:ser>
        <c:axId val="57741921"/>
        <c:axId val="49915242"/>
      </c:scatterChart>
      <c:valAx>
        <c:axId val="13968935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8611552"/>
        <c:crosses val="autoZero"/>
        <c:crossBetween val="midCat"/>
        <c:dispUnits/>
        <c:majorUnit val="10"/>
      </c:valAx>
      <c:valAx>
        <c:axId val="58611552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3968935"/>
        <c:crosses val="autoZero"/>
        <c:crossBetween val="midCat"/>
        <c:dispUnits/>
      </c:valAx>
      <c:valAx>
        <c:axId val="57741921"/>
        <c:scaling>
          <c:orientation val="minMax"/>
        </c:scaling>
        <c:axPos val="b"/>
        <c:delete val="1"/>
        <c:majorTickMark val="in"/>
        <c:minorTickMark val="none"/>
        <c:tickLblPos val="nextTo"/>
        <c:crossAx val="49915242"/>
        <c:crosses val="max"/>
        <c:crossBetween val="midCat"/>
        <c:dispUnits/>
      </c:valAx>
      <c:valAx>
        <c:axId val="49915242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774192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6583995"/>
        <c:axId val="16602772"/>
      </c:scatterChart>
      <c:valAx>
        <c:axId val="4658399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6602772"/>
        <c:crosses val="autoZero"/>
        <c:crossBetween val="midCat"/>
        <c:dispUnits/>
      </c:valAx>
      <c:valAx>
        <c:axId val="1660277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65839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56.78926844767424</c:v>
                </c:pt>
                <c:pt idx="1">
                  <c:v>54.35449093109221</c:v>
                </c:pt>
                <c:pt idx="2">
                  <c:v>50.21654473186179</c:v>
                </c:pt>
                <c:pt idx="3">
                  <c:v>41.75750461413315</c:v>
                </c:pt>
                <c:pt idx="4">
                  <c:v>35.80694980707512</c:v>
                </c:pt>
                <c:pt idx="5">
                  <c:v>28.6460446517833</c:v>
                </c:pt>
                <c:pt idx="6">
                  <c:v>21.216274649161473</c:v>
                </c:pt>
                <c:pt idx="7">
                  <c:v>14.348290971653483</c:v>
                </c:pt>
                <c:pt idx="8">
                  <c:v>8.465578709754192</c:v>
                </c:pt>
                <c:pt idx="9">
                  <c:v>4.033189761999555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136.01840920247105</c:v>
                </c:pt>
                <c:pt idx="1">
                  <c:v>409.3783638837018</c:v>
                </c:pt>
                <c:pt idx="2">
                  <c:v>725.0786794061686</c:v>
                </c:pt>
                <c:pt idx="3">
                  <c:v>1239.7786908824455</c:v>
                </c:pt>
                <c:pt idx="4">
                  <c:v>1552.832733852335</c:v>
                </c:pt>
                <c:pt idx="5">
                  <c:v>1853.4492958251117</c:v>
                </c:pt>
                <c:pt idx="6">
                  <c:v>2121.2520781459298</c:v>
                </c:pt>
                <c:pt idx="7">
                  <c:v>2381.9099245747902</c:v>
                </c:pt>
                <c:pt idx="8">
                  <c:v>2621.6622178382895</c:v>
                </c:pt>
                <c:pt idx="9">
                  <c:v>2816.163250452718</c:v>
                </c:pt>
                <c:pt idx="10">
                  <c:v>3058.8264435240526</c:v>
                </c:pt>
              </c:numCache>
            </c:numRef>
          </c:yVal>
          <c:smooth val="0"/>
        </c:ser>
        <c:axId val="15207221"/>
        <c:axId val="264726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56.78926844767424</c:v>
                </c:pt>
                <c:pt idx="1">
                  <c:v>54.35449093109221</c:v>
                </c:pt>
                <c:pt idx="2">
                  <c:v>50.21654473186179</c:v>
                </c:pt>
                <c:pt idx="3">
                  <c:v>41.75750461413315</c:v>
                </c:pt>
                <c:pt idx="4">
                  <c:v>35.80694980707512</c:v>
                </c:pt>
                <c:pt idx="5">
                  <c:v>28.6460446517833</c:v>
                </c:pt>
                <c:pt idx="6">
                  <c:v>21.216274649161473</c:v>
                </c:pt>
                <c:pt idx="7">
                  <c:v>14.348290971653483</c:v>
                </c:pt>
                <c:pt idx="8">
                  <c:v>8.465578709754192</c:v>
                </c:pt>
                <c:pt idx="9">
                  <c:v>4.033189761999555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75.61120289341874</c:v>
                </c:pt>
                <c:pt idx="1">
                  <c:v>217.81234985650713</c:v>
                </c:pt>
                <c:pt idx="2">
                  <c:v>356.4134984042586</c:v>
                </c:pt>
                <c:pt idx="3">
                  <c:v>506.7583192802964</c:v>
                </c:pt>
                <c:pt idx="4">
                  <c:v>544.2697367569345</c:v>
                </c:pt>
                <c:pt idx="5">
                  <c:v>519.7177577084103</c:v>
                </c:pt>
                <c:pt idx="6">
                  <c:v>440.53821869944966</c:v>
                </c:pt>
                <c:pt idx="7">
                  <c:v>334.5397214992142</c:v>
                </c:pt>
                <c:pt idx="8">
                  <c:v>217.24789098109932</c:v>
                </c:pt>
                <c:pt idx="9">
                  <c:v>111.18051074098362</c:v>
                </c:pt>
                <c:pt idx="10">
                  <c:v>0</c:v>
                </c:pt>
              </c:numCache>
            </c:numRef>
          </c:yVal>
          <c:smooth val="0"/>
        </c:ser>
        <c:axId val="23825359"/>
        <c:axId val="13101640"/>
      </c:scatterChart>
      <c:valAx>
        <c:axId val="15207221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647262"/>
        <c:crosses val="autoZero"/>
        <c:crossBetween val="midCat"/>
        <c:dispUnits/>
        <c:majorUnit val="5"/>
      </c:valAx>
      <c:valAx>
        <c:axId val="264726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5207221"/>
        <c:crosses val="autoZero"/>
        <c:crossBetween val="midCat"/>
        <c:dispUnits/>
      </c:valAx>
      <c:valAx>
        <c:axId val="23825359"/>
        <c:scaling>
          <c:orientation val="minMax"/>
        </c:scaling>
        <c:axPos val="b"/>
        <c:delete val="1"/>
        <c:majorTickMark val="in"/>
        <c:minorTickMark val="none"/>
        <c:tickLblPos val="nextTo"/>
        <c:crossAx val="13101640"/>
        <c:crosses val="max"/>
        <c:crossBetween val="midCat"/>
        <c:dispUnits/>
      </c:valAx>
      <c:valAx>
        <c:axId val="13101640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82535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44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113</v>
      </c>
      <c r="K4" s="150"/>
      <c r="L4" s="151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2" t="s">
        <v>114</v>
      </c>
      <c r="K5" s="152"/>
      <c r="L5" s="152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2" t="s">
        <v>115</v>
      </c>
      <c r="K6" s="149"/>
      <c r="L6" s="149"/>
      <c r="M6" s="101"/>
      <c r="N6" s="17"/>
    </row>
    <row r="7" spans="1:14" ht="24.75">
      <c r="A7" s="107" t="s">
        <v>102</v>
      </c>
      <c r="B7" s="108">
        <v>230</v>
      </c>
      <c r="C7" s="105"/>
      <c r="D7" s="105"/>
      <c r="E7" s="99"/>
      <c r="F7" s="99"/>
      <c r="G7" s="106"/>
      <c r="H7" s="106"/>
      <c r="I7" s="106"/>
      <c r="J7" s="149"/>
      <c r="K7" s="149"/>
      <c r="L7" s="149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2" t="s">
        <v>116</v>
      </c>
      <c r="K8" s="149"/>
      <c r="L8" s="149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5.14</v>
      </c>
      <c r="C26" s="126">
        <v>1368</v>
      </c>
      <c r="D26" s="127">
        <v>6.18</v>
      </c>
      <c r="E26" s="128">
        <v>23920</v>
      </c>
      <c r="F26" s="84">
        <v>5.355055480412246</v>
      </c>
      <c r="G26" s="84">
        <v>120.31624671117424</v>
      </c>
      <c r="H26" s="85">
        <v>1410.905963925229</v>
      </c>
      <c r="I26" s="86">
        <v>75.61120289341874</v>
      </c>
      <c r="J26" s="87">
        <v>0.10135549985712967</v>
      </c>
      <c r="K26" s="86">
        <v>5.359053319405046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15.47</v>
      </c>
      <c r="C27" s="126">
        <v>1361</v>
      </c>
      <c r="D27" s="127">
        <v>6.14</v>
      </c>
      <c r="E27" s="128">
        <v>24000</v>
      </c>
      <c r="F27" s="84">
        <v>16.11725842061818</v>
      </c>
      <c r="G27" s="84">
        <v>115.15781976926316</v>
      </c>
      <c r="H27" s="85">
        <v>1403.6864158642081</v>
      </c>
      <c r="I27" s="86">
        <v>217.81234985650713</v>
      </c>
      <c r="J27" s="87">
        <v>0.2919736593250766</v>
      </c>
      <c r="K27" s="86">
        <v>15.517165899365528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27.4</v>
      </c>
      <c r="C28" s="126">
        <v>1370</v>
      </c>
      <c r="D28" s="127">
        <v>6.18</v>
      </c>
      <c r="E28" s="128">
        <v>23920</v>
      </c>
      <c r="F28" s="84">
        <v>28.546404701030262</v>
      </c>
      <c r="G28" s="84">
        <v>106.3909846014021</v>
      </c>
      <c r="H28" s="85">
        <v>1412.9686919426636</v>
      </c>
      <c r="I28" s="86">
        <v>356.4134984042586</v>
      </c>
      <c r="J28" s="87">
        <v>0.47776608365182116</v>
      </c>
      <c r="K28" s="86">
        <v>25.22444413925637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46.85</v>
      </c>
      <c r="C29" s="126">
        <v>1383</v>
      </c>
      <c r="D29" s="127">
        <v>6.24</v>
      </c>
      <c r="E29" s="128">
        <v>23760</v>
      </c>
      <c r="F29" s="84">
        <v>48.81018468041124</v>
      </c>
      <c r="G29" s="84">
        <v>88.46928943672278</v>
      </c>
      <c r="H29" s="85">
        <v>1426.376424055988</v>
      </c>
      <c r="I29" s="86">
        <v>506.7583192802964</v>
      </c>
      <c r="J29" s="87">
        <v>0.6793006960861883</v>
      </c>
      <c r="K29" s="86">
        <v>35.52767072799046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58.68</v>
      </c>
      <c r="C30" s="126">
        <v>1370</v>
      </c>
      <c r="D30" s="127">
        <v>6.17</v>
      </c>
      <c r="E30" s="128">
        <v>23880</v>
      </c>
      <c r="F30" s="84">
        <v>61.135147002060435</v>
      </c>
      <c r="G30" s="84">
        <v>75.86218179465068</v>
      </c>
      <c r="H30" s="85">
        <v>1412.9686919426636</v>
      </c>
      <c r="I30" s="86">
        <v>544.2697367569345</v>
      </c>
      <c r="J30" s="87">
        <v>0.7295840975294029</v>
      </c>
      <c r="K30" s="86">
        <v>38.519589277567675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70.04</v>
      </c>
      <c r="C31" s="126">
        <v>1329</v>
      </c>
      <c r="D31" s="127">
        <v>5.97</v>
      </c>
      <c r="E31" s="128">
        <v>24380</v>
      </c>
      <c r="F31" s="84">
        <v>72.97044471752409</v>
      </c>
      <c r="G31" s="84">
        <v>60.690772567337504</v>
      </c>
      <c r="H31" s="85">
        <v>1370.6827675852553</v>
      </c>
      <c r="I31" s="86">
        <v>519.7177577084103</v>
      </c>
      <c r="J31" s="87">
        <v>0.696672597464357</v>
      </c>
      <c r="K31" s="86">
        <v>37.91670618461207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80.16</v>
      </c>
      <c r="C32" s="126">
        <v>1260</v>
      </c>
      <c r="D32" s="127">
        <v>5.65</v>
      </c>
      <c r="E32" s="128">
        <v>25220</v>
      </c>
      <c r="F32" s="84">
        <v>83.51386134432795</v>
      </c>
      <c r="G32" s="84">
        <v>44.949734426189565</v>
      </c>
      <c r="H32" s="85">
        <v>1299.5186509837636</v>
      </c>
      <c r="I32" s="86">
        <v>440.53821869944966</v>
      </c>
      <c r="J32" s="87">
        <v>0.5905338052271443</v>
      </c>
      <c r="K32" s="86">
        <v>33.90010742561892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90.01</v>
      </c>
      <c r="C33" s="126">
        <v>1182</v>
      </c>
      <c r="D33" s="127">
        <v>5.28</v>
      </c>
      <c r="E33" s="128">
        <v>26080</v>
      </c>
      <c r="F33" s="84">
        <v>93.77598128247206</v>
      </c>
      <c r="G33" s="84">
        <v>30.398921550113315</v>
      </c>
      <c r="H33" s="85">
        <v>1219.0722583038162</v>
      </c>
      <c r="I33" s="86">
        <v>334.5397214992142</v>
      </c>
      <c r="J33" s="87">
        <v>0.44844466688902707</v>
      </c>
      <c r="K33" s="86">
        <v>27.4421568713805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99.07</v>
      </c>
      <c r="C34" s="126">
        <v>1102</v>
      </c>
      <c r="D34" s="127">
        <v>4.9</v>
      </c>
      <c r="E34" s="128">
        <v>27720</v>
      </c>
      <c r="F34" s="84">
        <v>103.21504794638935</v>
      </c>
      <c r="G34" s="84">
        <v>17.935548113886</v>
      </c>
      <c r="H34" s="85">
        <v>1136.5631376064343</v>
      </c>
      <c r="I34" s="86">
        <v>217.24789098109932</v>
      </c>
      <c r="J34" s="87">
        <v>0.29121701203900713</v>
      </c>
      <c r="K34" s="86">
        <v>19.114458651071196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106.42</v>
      </c>
      <c r="C35" s="126">
        <v>1041</v>
      </c>
      <c r="D35" s="127">
        <v>4.61</v>
      </c>
      <c r="E35" s="128">
        <v>28900</v>
      </c>
      <c r="F35" s="84">
        <v>110.87256891546134</v>
      </c>
      <c r="G35" s="84">
        <v>8.54489356355838</v>
      </c>
      <c r="H35" s="85">
        <v>1073.6499330746808</v>
      </c>
      <c r="I35" s="86">
        <v>111.18051074098362</v>
      </c>
      <c r="J35" s="87">
        <v>0.14903553718630513</v>
      </c>
      <c r="K35" s="86">
        <v>10.355378165263682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115.59</v>
      </c>
      <c r="C36" s="126">
        <v>997</v>
      </c>
      <c r="D36" s="127">
        <v>4.41</v>
      </c>
      <c r="E36" s="128">
        <v>29860</v>
      </c>
      <c r="F36" s="84">
        <v>120.42623793401782</v>
      </c>
      <c r="G36" s="84">
        <v>0</v>
      </c>
      <c r="H36" s="85">
        <v>1028.269916691121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544.33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0.5950889234327286</v>
      </c>
      <c r="BD41" s="5">
        <f aca="true" t="shared" si="0" ref="BD41:BD50">IF(ISERR(($BE$21*0.4912-B26*0.03607)/($BE$21*0.4912)),0,($BE$21*0.4912-B26*0.03607)/($BE$21*0.4912))</f>
        <v>0.9867396504505147</v>
      </c>
      <c r="BF41">
        <f aca="true" t="shared" si="1" ref="BF41:BF50">(I26*63025)/(746*E26)</f>
        <v>0.2670539455892808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0.5836647496009806</v>
      </c>
      <c r="BD42" s="5">
        <f t="shared" si="0"/>
        <v>0.9600899596244092</v>
      </c>
      <c r="BF42">
        <f t="shared" si="1"/>
        <v>0.7667349949567897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0.5834614366975488</v>
      </c>
      <c r="BD43" s="5">
        <f t="shared" si="0"/>
        <v>0.9293125335299816</v>
      </c>
      <c r="BF43">
        <f t="shared" si="1"/>
        <v>1.258829741728931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0.5797506570393788</v>
      </c>
      <c r="BD44" s="5">
        <f t="shared" si="0"/>
        <v>0.8791347516744392</v>
      </c>
      <c r="BF44">
        <f t="shared" si="1"/>
        <v>1.8018908405232328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0.580165636303454</v>
      </c>
      <c r="BD45" s="5">
        <f t="shared" si="0"/>
        <v>0.8486153090342815</v>
      </c>
      <c r="BF45">
        <f t="shared" si="1"/>
        <v>1.9255459692960895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0.5782524763188687</v>
      </c>
      <c r="BD46" s="5">
        <f t="shared" si="0"/>
        <v>0.8193083886291936</v>
      </c>
      <c r="BF46">
        <f t="shared" si="1"/>
        <v>1.8009758185066078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0.5764758902815483</v>
      </c>
      <c r="BD47" s="5">
        <f t="shared" si="0"/>
        <v>0.7932004630570554</v>
      </c>
      <c r="BF47">
        <f t="shared" si="1"/>
        <v>1.4757491306281036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0.5748561808471817</v>
      </c>
      <c r="BD48" s="5">
        <f t="shared" si="0"/>
        <v>0.7677890928114466</v>
      </c>
      <c r="BF48">
        <f t="shared" si="1"/>
        <v>1.0837126200414466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0.5747959839579404</v>
      </c>
      <c r="BD49" s="5">
        <f t="shared" si="0"/>
        <v>0.7444157918545719</v>
      </c>
      <c r="BF49">
        <f t="shared" si="1"/>
        <v>0.6621194871485723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0.5945597433769441</v>
      </c>
      <c r="BD50" s="5">
        <f t="shared" si="0"/>
        <v>0.7254540079657166</v>
      </c>
      <c r="BF50">
        <f t="shared" si="1"/>
        <v>0.32501608066321386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130.55599999999998</v>
      </c>
      <c r="C58" s="143">
        <f>AIRFLOW!C26</f>
        <v>1368</v>
      </c>
      <c r="D58" s="144">
        <f>AIRFLOW!D26</f>
        <v>6.18</v>
      </c>
      <c r="E58" s="145">
        <f>AIRFLOW!E26</f>
        <v>23920</v>
      </c>
      <c r="F58" s="74">
        <f>25.4*AIRFLOW!F26</f>
        <v>136.01840920247105</v>
      </c>
      <c r="G58" s="75">
        <f>AIRFLOW!G26*0.472</f>
        <v>56.78926844767424</v>
      </c>
      <c r="H58" s="74">
        <f>AIRFLOW!H26</f>
        <v>1410.905963925229</v>
      </c>
      <c r="I58" s="75">
        <f>AIRFLOW!I26</f>
        <v>75.61120289341874</v>
      </c>
      <c r="J58" s="76">
        <f>AIRFLOW!J26</f>
        <v>0.10135549985712967</v>
      </c>
      <c r="K58" s="77">
        <f>AIRFLOW!K26</f>
        <v>5.359053319405046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392.938</v>
      </c>
      <c r="C59" s="143">
        <f>AIRFLOW!C27</f>
        <v>1361</v>
      </c>
      <c r="D59" s="144">
        <f>AIRFLOW!D27</f>
        <v>6.14</v>
      </c>
      <c r="E59" s="145">
        <f>AIRFLOW!E27</f>
        <v>24000</v>
      </c>
      <c r="F59" s="74">
        <f>25.4*AIRFLOW!F27</f>
        <v>409.3783638837018</v>
      </c>
      <c r="G59" s="75">
        <f>AIRFLOW!G27*0.472</f>
        <v>54.35449093109221</v>
      </c>
      <c r="H59" s="74">
        <f>AIRFLOW!H27</f>
        <v>1403.6864158642081</v>
      </c>
      <c r="I59" s="75">
        <f>AIRFLOW!I27</f>
        <v>217.81234985650713</v>
      </c>
      <c r="J59" s="76">
        <f>AIRFLOW!J27</f>
        <v>0.2919736593250766</v>
      </c>
      <c r="K59" s="77">
        <f>AIRFLOW!K27</f>
        <v>15.517165899365528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695.9599999999999</v>
      </c>
      <c r="C60" s="143">
        <f>AIRFLOW!C28</f>
        <v>1370</v>
      </c>
      <c r="D60" s="144">
        <f>AIRFLOW!D28</f>
        <v>6.18</v>
      </c>
      <c r="E60" s="145">
        <f>AIRFLOW!E28</f>
        <v>23920</v>
      </c>
      <c r="F60" s="74">
        <f>25.4*AIRFLOW!F28</f>
        <v>725.0786794061686</v>
      </c>
      <c r="G60" s="75">
        <f>AIRFLOW!G28*0.472</f>
        <v>50.21654473186179</v>
      </c>
      <c r="H60" s="74">
        <f>AIRFLOW!H28</f>
        <v>1412.9686919426636</v>
      </c>
      <c r="I60" s="75">
        <f>AIRFLOW!I28</f>
        <v>356.4134984042586</v>
      </c>
      <c r="J60" s="76">
        <f>AIRFLOW!J28</f>
        <v>0.47776608365182116</v>
      </c>
      <c r="K60" s="77">
        <f>AIRFLOW!K28</f>
        <v>25.22444413925637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1189.99</v>
      </c>
      <c r="C61" s="143">
        <f>AIRFLOW!C29</f>
        <v>1383</v>
      </c>
      <c r="D61" s="144">
        <f>AIRFLOW!D29</f>
        <v>6.24</v>
      </c>
      <c r="E61" s="145">
        <f>AIRFLOW!E29</f>
        <v>23760</v>
      </c>
      <c r="F61" s="74">
        <f>25.4*AIRFLOW!F29</f>
        <v>1239.7786908824455</v>
      </c>
      <c r="G61" s="75">
        <f>AIRFLOW!G29*0.472</f>
        <v>41.75750461413315</v>
      </c>
      <c r="H61" s="74">
        <f>AIRFLOW!H29</f>
        <v>1426.376424055988</v>
      </c>
      <c r="I61" s="75">
        <f>AIRFLOW!I29</f>
        <v>506.7583192802964</v>
      </c>
      <c r="J61" s="76">
        <f>AIRFLOW!J29</f>
        <v>0.6793006960861883</v>
      </c>
      <c r="K61" s="77">
        <f>AIRFLOW!K29</f>
        <v>35.52767072799046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1490.472</v>
      </c>
      <c r="C62" s="143">
        <f>AIRFLOW!C30</f>
        <v>1370</v>
      </c>
      <c r="D62" s="144">
        <f>AIRFLOW!D30</f>
        <v>6.17</v>
      </c>
      <c r="E62" s="145">
        <f>AIRFLOW!E30</f>
        <v>23880</v>
      </c>
      <c r="F62" s="74">
        <f>25.4*AIRFLOW!F30</f>
        <v>1552.832733852335</v>
      </c>
      <c r="G62" s="75">
        <f>AIRFLOW!G30*0.472</f>
        <v>35.80694980707512</v>
      </c>
      <c r="H62" s="74">
        <f>AIRFLOW!H30</f>
        <v>1412.9686919426636</v>
      </c>
      <c r="I62" s="75">
        <f>AIRFLOW!I30</f>
        <v>544.2697367569345</v>
      </c>
      <c r="J62" s="76">
        <f>AIRFLOW!J30</f>
        <v>0.7295840975294029</v>
      </c>
      <c r="K62" s="77">
        <f>AIRFLOW!K30</f>
        <v>38.519589277567675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1779.016</v>
      </c>
      <c r="C63" s="143">
        <f>AIRFLOW!C31</f>
        <v>1329</v>
      </c>
      <c r="D63" s="144">
        <f>AIRFLOW!D31</f>
        <v>5.97</v>
      </c>
      <c r="E63" s="145">
        <f>AIRFLOW!E31</f>
        <v>24380</v>
      </c>
      <c r="F63" s="74">
        <f>25.4*AIRFLOW!F31</f>
        <v>1853.4492958251117</v>
      </c>
      <c r="G63" s="75">
        <f>AIRFLOW!G31*0.472</f>
        <v>28.6460446517833</v>
      </c>
      <c r="H63" s="74">
        <f>AIRFLOW!H31</f>
        <v>1370.6827675852553</v>
      </c>
      <c r="I63" s="75">
        <f>AIRFLOW!I31</f>
        <v>519.7177577084103</v>
      </c>
      <c r="J63" s="76">
        <f>AIRFLOW!J31</f>
        <v>0.696672597464357</v>
      </c>
      <c r="K63" s="77">
        <f>AIRFLOW!K31</f>
        <v>37.91670618461207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2036.0639999999999</v>
      </c>
      <c r="C64" s="143">
        <f>AIRFLOW!C32</f>
        <v>1260</v>
      </c>
      <c r="D64" s="144">
        <f>AIRFLOW!D32</f>
        <v>5.65</v>
      </c>
      <c r="E64" s="145">
        <f>AIRFLOW!E32</f>
        <v>25220</v>
      </c>
      <c r="F64" s="74">
        <f>25.4*AIRFLOW!F32</f>
        <v>2121.2520781459298</v>
      </c>
      <c r="G64" s="75">
        <f>AIRFLOW!G32*0.472</f>
        <v>21.216274649161473</v>
      </c>
      <c r="H64" s="74">
        <f>AIRFLOW!H32</f>
        <v>1299.5186509837636</v>
      </c>
      <c r="I64" s="75">
        <f>AIRFLOW!I32</f>
        <v>440.53821869944966</v>
      </c>
      <c r="J64" s="76">
        <f>AIRFLOW!J32</f>
        <v>0.5905338052271443</v>
      </c>
      <c r="K64" s="77">
        <f>AIRFLOW!K32</f>
        <v>33.90010742561892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2286.254</v>
      </c>
      <c r="C65" s="143">
        <f>AIRFLOW!C33</f>
        <v>1182</v>
      </c>
      <c r="D65" s="144">
        <f>AIRFLOW!D33</f>
        <v>5.28</v>
      </c>
      <c r="E65" s="145">
        <f>AIRFLOW!E33</f>
        <v>26080</v>
      </c>
      <c r="F65" s="74">
        <f>25.4*AIRFLOW!F33</f>
        <v>2381.9099245747902</v>
      </c>
      <c r="G65" s="75">
        <f>AIRFLOW!G33*0.472</f>
        <v>14.348290971653483</v>
      </c>
      <c r="H65" s="74">
        <f>AIRFLOW!H33</f>
        <v>1219.0722583038162</v>
      </c>
      <c r="I65" s="75">
        <f>AIRFLOW!I33</f>
        <v>334.5397214992142</v>
      </c>
      <c r="J65" s="76">
        <f>AIRFLOW!J33</f>
        <v>0.44844466688902707</v>
      </c>
      <c r="K65" s="77">
        <f>AIRFLOW!K33</f>
        <v>27.4421568713805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2516.3779999999997</v>
      </c>
      <c r="C66" s="143">
        <f>AIRFLOW!C34</f>
        <v>1102</v>
      </c>
      <c r="D66" s="144">
        <f>AIRFLOW!D34</f>
        <v>4.9</v>
      </c>
      <c r="E66" s="145">
        <f>AIRFLOW!E34</f>
        <v>27720</v>
      </c>
      <c r="F66" s="74">
        <f>25.4*AIRFLOW!F34</f>
        <v>2621.6622178382895</v>
      </c>
      <c r="G66" s="75">
        <f>AIRFLOW!G34*0.472</f>
        <v>8.465578709754192</v>
      </c>
      <c r="H66" s="74">
        <f>AIRFLOW!H34</f>
        <v>1136.5631376064343</v>
      </c>
      <c r="I66" s="75">
        <f>AIRFLOW!I34</f>
        <v>217.24789098109932</v>
      </c>
      <c r="J66" s="76">
        <f>AIRFLOW!J34</f>
        <v>0.29121701203900713</v>
      </c>
      <c r="K66" s="77">
        <f>AIRFLOW!K34</f>
        <v>19.114458651071196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2703.0679999999998</v>
      </c>
      <c r="C67" s="143">
        <f>AIRFLOW!C35</f>
        <v>1041</v>
      </c>
      <c r="D67" s="144">
        <f>AIRFLOW!D35</f>
        <v>4.61</v>
      </c>
      <c r="E67" s="145">
        <f>AIRFLOW!E35</f>
        <v>28900</v>
      </c>
      <c r="F67" s="74">
        <f>25.4*AIRFLOW!F35</f>
        <v>2816.163250452718</v>
      </c>
      <c r="G67" s="75">
        <f>AIRFLOW!G35*0.472</f>
        <v>4.033189761999555</v>
      </c>
      <c r="H67" s="74">
        <f>AIRFLOW!H35</f>
        <v>1073.6499330746808</v>
      </c>
      <c r="I67" s="75">
        <f>AIRFLOW!I35</f>
        <v>111.18051074098362</v>
      </c>
      <c r="J67" s="76">
        <f>AIRFLOW!J35</f>
        <v>0.14903553718630513</v>
      </c>
      <c r="K67" s="77">
        <f>AIRFLOW!K35</f>
        <v>10.355378165263682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2935.986</v>
      </c>
      <c r="C68" s="143">
        <f>AIRFLOW!C36</f>
        <v>997</v>
      </c>
      <c r="D68" s="144">
        <f>AIRFLOW!D36</f>
        <v>4.41</v>
      </c>
      <c r="E68" s="145">
        <f>AIRFLOW!E36</f>
        <v>29860</v>
      </c>
      <c r="F68" s="74">
        <f>25.4*AIRFLOW!F36</f>
        <v>3058.8264435240526</v>
      </c>
      <c r="G68" s="75">
        <f>AIRFLOW!G36*0.472</f>
        <v>0</v>
      </c>
      <c r="H68" s="74">
        <f>AIRFLOW!H36</f>
        <v>1028.269916691121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544.33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1.280214209423779</v>
      </c>
      <c r="C74" s="143">
        <f>AIRFLOW!C26</f>
        <v>1368</v>
      </c>
      <c r="D74" s="144">
        <f>AIRFLOW!D26</f>
        <v>6.18</v>
      </c>
      <c r="E74" s="148">
        <f>AIRFLOW!E26</f>
        <v>23920</v>
      </c>
      <c r="F74" s="80">
        <f>AIRFLOW!F26*(0.07355/0.2952998)</f>
        <v>1.3337778440226533</v>
      </c>
      <c r="G74" s="80">
        <f>AIRFLOW!G26*0.472*(0.001*3600)</f>
        <v>204.44136641162726</v>
      </c>
      <c r="H74" s="79">
        <f>AIRFLOW!H26</f>
        <v>1410.905963925229</v>
      </c>
      <c r="I74" s="81">
        <f>AIRFLOW!I26</f>
        <v>75.61120289341874</v>
      </c>
      <c r="J74" s="82">
        <f>AIRFLOW!J26</f>
        <v>0.10135549985712967</v>
      </c>
      <c r="K74" s="80">
        <f>AIRFLOW!K26</f>
        <v>5.359053319405046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3.8530960738882993</v>
      </c>
      <c r="C75" s="143">
        <f>AIRFLOW!C27</f>
        <v>1361</v>
      </c>
      <c r="D75" s="144">
        <f>AIRFLOW!D27</f>
        <v>6.14</v>
      </c>
      <c r="E75" s="148">
        <f>AIRFLOW!E27</f>
        <v>24000</v>
      </c>
      <c r="F75" s="80">
        <f>AIRFLOW!F27*(0.07355/0.2952998)</f>
        <v>4.014308024714095</v>
      </c>
      <c r="G75" s="80">
        <f>AIRFLOW!G27*0.472*(0.001*3600)</f>
        <v>195.67616735193195</v>
      </c>
      <c r="H75" s="79">
        <f>AIRFLOW!H27</f>
        <v>1403.6864158642081</v>
      </c>
      <c r="I75" s="81">
        <f>AIRFLOW!I27</f>
        <v>217.81234985650713</v>
      </c>
      <c r="J75" s="82">
        <f>AIRFLOW!J27</f>
        <v>0.2919736593250766</v>
      </c>
      <c r="K75" s="80">
        <f>AIRFLOW!K27</f>
        <v>15.517165899365528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6.82448819809563</v>
      </c>
      <c r="C76" s="143">
        <f>AIRFLOW!C28</f>
        <v>1370</v>
      </c>
      <c r="D76" s="144">
        <f>AIRFLOW!D28</f>
        <v>6.18</v>
      </c>
      <c r="E76" s="148">
        <f>AIRFLOW!E28</f>
        <v>23920</v>
      </c>
      <c r="F76" s="80">
        <f>AIRFLOW!F28*(0.07355/0.2952998)</f>
        <v>7.110021970081849</v>
      </c>
      <c r="G76" s="80">
        <f>AIRFLOW!G28*0.472*(0.001*3600)</f>
        <v>180.77956103470245</v>
      </c>
      <c r="H76" s="79">
        <f>AIRFLOW!H28</f>
        <v>1412.9686919426636</v>
      </c>
      <c r="I76" s="81">
        <f>AIRFLOW!I28</f>
        <v>356.4134984042586</v>
      </c>
      <c r="J76" s="82">
        <f>AIRFLOW!J28</f>
        <v>0.47776608365182116</v>
      </c>
      <c r="K76" s="80">
        <f>AIRFLOW!K28</f>
        <v>25.22444413925637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11.668878543094172</v>
      </c>
      <c r="C77" s="143">
        <f>AIRFLOW!C29</f>
        <v>1383</v>
      </c>
      <c r="D77" s="144">
        <f>AIRFLOW!D29</f>
        <v>6.24</v>
      </c>
      <c r="E77" s="148">
        <f>AIRFLOW!E29</f>
        <v>23760</v>
      </c>
      <c r="F77" s="80">
        <f>AIRFLOW!F29*(0.07355/0.2952998)</f>
        <v>12.157099609428272</v>
      </c>
      <c r="G77" s="80">
        <f>AIRFLOW!G29*0.472*(0.001*3600)</f>
        <v>150.32701661087933</v>
      </c>
      <c r="H77" s="79">
        <f>AIRFLOW!H29</f>
        <v>1426.376424055988</v>
      </c>
      <c r="I77" s="81">
        <f>AIRFLOW!I29</f>
        <v>506.7583192802964</v>
      </c>
      <c r="J77" s="82">
        <f>AIRFLOW!J29</f>
        <v>0.6793006960861883</v>
      </c>
      <c r="K77" s="80">
        <f>AIRFLOW!K29</f>
        <v>35.52767072799046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14.615363776067577</v>
      </c>
      <c r="C78" s="143">
        <f>AIRFLOW!C30</f>
        <v>1370</v>
      </c>
      <c r="D78" s="144">
        <f>AIRFLOW!D30</f>
        <v>6.17</v>
      </c>
      <c r="E78" s="148">
        <f>AIRFLOW!E30</f>
        <v>23880</v>
      </c>
      <c r="F78" s="80">
        <f>AIRFLOW!F30*(0.07355/0.2952998)</f>
        <v>15.226864569503757</v>
      </c>
      <c r="G78" s="80">
        <f>AIRFLOW!G30*0.472*(0.001*3600)</f>
        <v>128.90501930547043</v>
      </c>
      <c r="H78" s="79">
        <f>AIRFLOW!H30</f>
        <v>1412.9686919426636</v>
      </c>
      <c r="I78" s="81">
        <f>AIRFLOW!I30</f>
        <v>544.2697367569345</v>
      </c>
      <c r="J78" s="82">
        <f>AIRFLOW!J30</f>
        <v>0.7295840975294029</v>
      </c>
      <c r="K78" s="80">
        <f>AIRFLOW!K30</f>
        <v>38.519589277567675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17.444786620241533</v>
      </c>
      <c r="C79" s="143">
        <f>AIRFLOW!C31</f>
        <v>1329</v>
      </c>
      <c r="D79" s="144">
        <f>AIRFLOW!D31</f>
        <v>5.97</v>
      </c>
      <c r="E79" s="148">
        <f>AIRFLOW!E31</f>
        <v>24380</v>
      </c>
      <c r="F79" s="80">
        <f>AIRFLOW!F31*(0.07355/0.2952998)</f>
        <v>18.174669298705577</v>
      </c>
      <c r="G79" s="80">
        <f>AIRFLOW!G31*0.472*(0.001*3600)</f>
        <v>103.12576074641989</v>
      </c>
      <c r="H79" s="79">
        <f>AIRFLOW!H31</f>
        <v>1370.6827675852553</v>
      </c>
      <c r="I79" s="81">
        <f>AIRFLOW!I31</f>
        <v>519.7177577084103</v>
      </c>
      <c r="J79" s="82">
        <f>AIRFLOW!J31</f>
        <v>0.696672597464357</v>
      </c>
      <c r="K79" s="80">
        <f>AIRFLOW!K31</f>
        <v>37.91670618461207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19.965364013114808</v>
      </c>
      <c r="C80" s="143">
        <f>AIRFLOW!C32</f>
        <v>1260</v>
      </c>
      <c r="D80" s="144">
        <f>AIRFLOW!D32</f>
        <v>5.65</v>
      </c>
      <c r="E80" s="148">
        <f>AIRFLOW!E32</f>
        <v>25220</v>
      </c>
      <c r="F80" s="80">
        <f>AIRFLOW!F32*(0.07355/0.2952998)</f>
        <v>20.80070661028325</v>
      </c>
      <c r="G80" s="80">
        <f>AIRFLOW!G32*0.472*(0.001*3600)</f>
        <v>76.3785887369813</v>
      </c>
      <c r="H80" s="79">
        <f>AIRFLOW!H32</f>
        <v>1299.5186509837636</v>
      </c>
      <c r="I80" s="81">
        <f>AIRFLOW!I32</f>
        <v>440.53821869944966</v>
      </c>
      <c r="J80" s="82">
        <f>AIRFLOW!J32</f>
        <v>0.5905338052271443</v>
      </c>
      <c r="K80" s="80">
        <f>AIRFLOW!K32</f>
        <v>33.90010742561892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22.418692799656487</v>
      </c>
      <c r="C81" s="143">
        <f>AIRFLOW!C33</f>
        <v>1182</v>
      </c>
      <c r="D81" s="144">
        <f>AIRFLOW!D33</f>
        <v>5.28</v>
      </c>
      <c r="E81" s="148">
        <f>AIRFLOW!E33</f>
        <v>26080</v>
      </c>
      <c r="F81" s="80">
        <f>AIRFLOW!F33*(0.07355/0.2952998)</f>
        <v>23.356681661571802</v>
      </c>
      <c r="G81" s="80">
        <f>AIRFLOW!G33*0.472*(0.001*3600)</f>
        <v>51.65384749795254</v>
      </c>
      <c r="H81" s="79">
        <f>AIRFLOW!H33</f>
        <v>1219.0722583038162</v>
      </c>
      <c r="I81" s="81">
        <f>AIRFLOW!I33</f>
        <v>334.5397214992142</v>
      </c>
      <c r="J81" s="82">
        <f>AIRFLOW!J33</f>
        <v>0.44844466688902707</v>
      </c>
      <c r="K81" s="80">
        <f>AIRFLOW!K33</f>
        <v>27.4421568713805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24.67525714545015</v>
      </c>
      <c r="C82" s="143">
        <f>AIRFLOW!C34</f>
        <v>1102</v>
      </c>
      <c r="D82" s="144">
        <f>AIRFLOW!D34</f>
        <v>4.9</v>
      </c>
      <c r="E82" s="148">
        <f>AIRFLOW!E34</f>
        <v>27720</v>
      </c>
      <c r="F82" s="80">
        <f>AIRFLOW!F34*(0.07355/0.2952998)</f>
        <v>25.707659729051414</v>
      </c>
      <c r="G82" s="80">
        <f>AIRFLOW!G34*0.472*(0.001*3600)</f>
        <v>30.476083355115094</v>
      </c>
      <c r="H82" s="79">
        <f>AIRFLOW!H34</f>
        <v>1136.5631376064343</v>
      </c>
      <c r="I82" s="81">
        <f>AIRFLOW!I34</f>
        <v>217.24789098109932</v>
      </c>
      <c r="J82" s="82">
        <f>AIRFLOW!J34</f>
        <v>0.29121701203900713</v>
      </c>
      <c r="K82" s="80">
        <f>AIRFLOW!K34</f>
        <v>19.114458651071196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26.50591365114369</v>
      </c>
      <c r="C83" s="143">
        <f>AIRFLOW!C35</f>
        <v>1041</v>
      </c>
      <c r="D83" s="144">
        <f>AIRFLOW!D35</f>
        <v>4.61</v>
      </c>
      <c r="E83" s="148">
        <f>AIRFLOW!E35</f>
        <v>28900</v>
      </c>
      <c r="F83" s="80">
        <f>AIRFLOW!F35*(0.07355/0.2952998)</f>
        <v>27.61491014803323</v>
      </c>
      <c r="G83" s="80">
        <f>AIRFLOW!G35*0.472*(0.001*3600)</f>
        <v>14.519483143198398</v>
      </c>
      <c r="H83" s="79">
        <f>AIRFLOW!H35</f>
        <v>1073.6499330746808</v>
      </c>
      <c r="I83" s="81">
        <f>AIRFLOW!I35</f>
        <v>111.18051074098362</v>
      </c>
      <c r="J83" s="82">
        <f>AIRFLOW!J35</f>
        <v>0.14903553718630513</v>
      </c>
      <c r="K83" s="80">
        <f>AIRFLOW!K35</f>
        <v>10.355378165263682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28.789875577294673</v>
      </c>
      <c r="C84" s="143">
        <f>AIRFLOW!C36</f>
        <v>997</v>
      </c>
      <c r="D84" s="144">
        <f>AIRFLOW!D36</f>
        <v>4.41</v>
      </c>
      <c r="E84" s="148">
        <f>AIRFLOW!E36</f>
        <v>29860</v>
      </c>
      <c r="F84" s="80">
        <f>AIRFLOW!F36*(0.07355/0.2952998)</f>
        <v>29.994432099334343</v>
      </c>
      <c r="G84" s="80">
        <f>AIRFLOW!G36*0.472*(0.001*3600)</f>
        <v>0</v>
      </c>
      <c r="H84" s="79">
        <f>AIRFLOW!H36</f>
        <v>1028.269916691121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544.33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108.38 in H2O, 2753 mm H2O or 26.99 kPa, Maximum open watts = 1594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108.38361414061605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2752.9437991716472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26.994988889400908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1594.3237392355086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2009-02-03T13:25:14Z</dcterms:modified>
  <cp:category/>
  <cp:version/>
  <cp:contentType/>
  <cp:contentStatus/>
</cp:coreProperties>
</file>