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<sst xmlns="http://schemas.openxmlformats.org/spreadsheetml/2006/main" count="78" uniqueCount="30">
  <si>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</si>
  <si>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</si>
  <si>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</si>
  <si>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</si>
  <si>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</si>
  <si>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</si>
  <si>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</si>
  <si>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</si>
  <si>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</si>
  <si>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</si>
  <si>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</si>
  <si>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</si>
  <si>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</si>
  <si>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</si>
  <si>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</si>
  <si>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</si>
  <si>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</si>
  <si>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</si>
  <si>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</si>
  <si>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</si>
  <si>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</si>
  <si>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</si>
  <si>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</si>
  <si>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</si>
  <si>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</si>
  <si>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45.89 inH20, 1166 mmH20 or 11.43 Pa, Maximum open watts = 481 watts.</t>
  </si>
  <si>
    <t>LIGHTHOUSE</t>
  </si>
  <si>
    <t>VACUUM</t>
  </si>
  <si>
    <t>MOTORS</t>
  </si>
  <si>
    <t>LH9518-13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</si>
</sst>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3375004"/>
        <c:axId val="904844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4327142"/>
        <c:axId val="61835415"/>
      </c:scatterChart>
      <c:valAx>
        <c:axId val="2337500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048445"/>
        <c:crosses val="autoZero"/>
        <c:crossBetween val="midCat"/>
        <c:dispUnits/>
        <c:majorUnit val="10"/>
      </c:valAx>
      <c:valAx>
        <c:axId val="904844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5004"/>
        <c:crosses val="autoZero"/>
        <c:crossBetween val="midCat"/>
        <c:dispUnits/>
      </c:valAx>
      <c:valAx>
        <c:axId val="14327142"/>
        <c:scaling>
          <c:orientation val="minMax"/>
        </c:scaling>
        <c:axPos val="b"/>
        <c:delete val="1"/>
        <c:majorTickMark val="out"/>
        <c:minorTickMark val="none"/>
        <c:tickLblPos val="nextTo"/>
        <c:crossAx val="61835415"/>
        <c:crosses val="max"/>
        <c:crossBetween val="midCat"/>
        <c:dispUnits/>
      </c:valAx>
      <c:valAx>
        <c:axId val="6183541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4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647824"/>
        <c:axId val="42612689"/>
      </c:scatterChart>
      <c:valAx>
        <c:axId val="196478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612689"/>
        <c:crosses val="autoZero"/>
        <c:crossBetween val="midCat"/>
        <c:dispUnits/>
      </c:valAx>
      <c:valAx>
        <c:axId val="4261268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647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7969882"/>
        <c:axId val="2907575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0355204"/>
        <c:axId val="6325925"/>
      </c:scatterChart>
      <c:valAx>
        <c:axId val="4796988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075755"/>
        <c:crosses val="autoZero"/>
        <c:crossBetween val="midCat"/>
        <c:dispUnits/>
        <c:majorUnit val="5"/>
      </c:valAx>
      <c:valAx>
        <c:axId val="2907575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9882"/>
        <c:crosses val="autoZero"/>
        <c:crossBetween val="midCat"/>
        <c:dispUnits/>
      </c:valAx>
      <c:valAx>
        <c:axId val="6035520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5925"/>
        <c:crosses val="max"/>
        <c:crossBetween val="midCat"/>
        <c:dispUnits/>
      </c:valAx>
      <c:valAx>
        <c:axId val="632592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20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21" sqref="J2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127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1.9951</v>
      </c>
      <c r="C26" s="86">
        <v>413</v>
      </c>
      <c r="D26" s="87">
        <v>11.5</v>
      </c>
      <c r="E26" s="88">
        <v>14283</v>
      </c>
      <c r="F26" s="45">
        <v>2.077742798175251</v>
      </c>
      <c r="G26" s="45">
        <v>75.89817796919215</v>
      </c>
      <c r="H26" s="46">
        <v>425.8243265138941</v>
      </c>
      <c r="I26" s="47">
        <v>18.506361142408377</v>
      </c>
      <c r="J26" s="48">
        <v>0.02480745461448844</v>
      </c>
      <c r="K26" s="47">
        <v>4.346008433551655</v>
      </c>
      <c r="L26" s="20"/>
      <c r="M26" s="20"/>
    </row>
    <row r="27" spans="1:13" ht="15" customHeight="1">
      <c r="A27" s="44">
        <v>1.5</v>
      </c>
      <c r="B27" s="85">
        <v>5.64028</v>
      </c>
      <c r="C27" s="86">
        <v>418</v>
      </c>
      <c r="D27" s="87">
        <v>11.6</v>
      </c>
      <c r="E27" s="88">
        <v>14124</v>
      </c>
      <c r="F27" s="45">
        <v>5.873916670689141</v>
      </c>
      <c r="G27" s="45">
        <v>70.66696534921122</v>
      </c>
      <c r="H27" s="46">
        <v>430.979584704135</v>
      </c>
      <c r="I27" s="47">
        <v>48.71269082281845</v>
      </c>
      <c r="J27" s="48">
        <v>0.06529851316731695</v>
      </c>
      <c r="K27" s="47">
        <v>11.302783832848935</v>
      </c>
      <c r="L27" s="20"/>
      <c r="M27" s="20"/>
    </row>
    <row r="28" spans="1:13" ht="15" customHeight="1">
      <c r="A28" s="44">
        <v>1.25</v>
      </c>
      <c r="B28" s="85">
        <v>10.0055</v>
      </c>
      <c r="C28" s="86">
        <v>422</v>
      </c>
      <c r="D28" s="87">
        <v>11.7</v>
      </c>
      <c r="E28" s="88">
        <v>13968</v>
      </c>
      <c r="F28" s="45">
        <v>10.419956677430942</v>
      </c>
      <c r="G28" s="45">
        <v>65.69715349260476</v>
      </c>
      <c r="H28" s="46">
        <v>435.10379125632767</v>
      </c>
      <c r="I28" s="47">
        <v>80.3360294757474</v>
      </c>
      <c r="J28" s="48">
        <v>0.10768904755462118</v>
      </c>
      <c r="K28" s="47">
        <v>18.463647315915928</v>
      </c>
      <c r="L28" s="20"/>
      <c r="M28" s="20"/>
    </row>
    <row r="29" spans="1:14" ht="15" customHeight="1">
      <c r="A29" s="44">
        <v>1</v>
      </c>
      <c r="B29" s="85">
        <v>17.5659</v>
      </c>
      <c r="C29" s="86">
        <v>427</v>
      </c>
      <c r="D29" s="87">
        <v>11.9</v>
      </c>
      <c r="E29" s="88">
        <v>13878</v>
      </c>
      <c r="F29" s="45">
        <v>18.293530258366317</v>
      </c>
      <c r="G29" s="45">
        <v>55.4632135405685</v>
      </c>
      <c r="H29" s="46">
        <v>440.2590494465685</v>
      </c>
      <c r="I29" s="47">
        <v>119.06947785347904</v>
      </c>
      <c r="J29" s="48">
        <v>0.15961056012530703</v>
      </c>
      <c r="K29" s="47">
        <v>27.04532206735021</v>
      </c>
      <c r="L29" s="20"/>
      <c r="M29" s="20"/>
      <c r="N29" s="10"/>
    </row>
    <row r="30" spans="1:13" ht="15" customHeight="1">
      <c r="A30" s="44">
        <v>0.875</v>
      </c>
      <c r="B30" s="85">
        <v>22.5311</v>
      </c>
      <c r="C30" s="86">
        <v>425</v>
      </c>
      <c r="D30" s="87">
        <v>11.8</v>
      </c>
      <c r="E30" s="88">
        <v>13902</v>
      </c>
      <c r="F30" s="45">
        <v>23.46440316774417</v>
      </c>
      <c r="G30" s="45">
        <v>47.628872377584095</v>
      </c>
      <c r="H30" s="46">
        <v>438.1969461704722</v>
      </c>
      <c r="I30" s="47">
        <v>131.15284288006004</v>
      </c>
      <c r="J30" s="48">
        <v>0.1758081003754156</v>
      </c>
      <c r="K30" s="47">
        <v>29.930113394500363</v>
      </c>
      <c r="L30" s="20"/>
      <c r="M30" s="20"/>
    </row>
    <row r="31" spans="1:13" ht="15" customHeight="1">
      <c r="A31" s="44">
        <v>0.75</v>
      </c>
      <c r="B31" s="85">
        <v>27.2264</v>
      </c>
      <c r="C31" s="86">
        <v>419</v>
      </c>
      <c r="D31" s="87">
        <v>11.7</v>
      </c>
      <c r="E31" s="88">
        <v>14079</v>
      </c>
      <c r="F31" s="45">
        <v>28.354196040418355</v>
      </c>
      <c r="G31" s="45">
        <v>38.4125913019465</v>
      </c>
      <c r="H31" s="46">
        <v>432.01063634218315</v>
      </c>
      <c r="I31" s="47">
        <v>127.81706485396096</v>
      </c>
      <c r="J31" s="48">
        <v>0.17133654806160986</v>
      </c>
      <c r="K31" s="47">
        <v>29.586555075630304</v>
      </c>
      <c r="L31" s="20"/>
      <c r="M31" s="20"/>
    </row>
    <row r="32" spans="1:13" ht="15" customHeight="1">
      <c r="A32" s="44">
        <v>0.625</v>
      </c>
      <c r="B32" s="85">
        <v>31.6066</v>
      </c>
      <c r="C32" s="86">
        <v>405</v>
      </c>
      <c r="D32" s="87">
        <v>11.3</v>
      </c>
      <c r="E32" s="88">
        <v>14472</v>
      </c>
      <c r="F32" s="45">
        <v>32.915836561979795</v>
      </c>
      <c r="G32" s="45">
        <v>28.70480353107256</v>
      </c>
      <c r="H32" s="46">
        <v>417.57591340950876</v>
      </c>
      <c r="I32" s="47">
        <v>110.88106101202209</v>
      </c>
      <c r="J32" s="48">
        <v>0.14863413004292506</v>
      </c>
      <c r="K32" s="47">
        <v>26.553509781413837</v>
      </c>
      <c r="L32" s="20"/>
      <c r="M32" s="20"/>
    </row>
    <row r="33" spans="1:14" ht="15" customHeight="1">
      <c r="A33" s="44">
        <v>0.5</v>
      </c>
      <c r="B33" s="85">
        <v>35.8518</v>
      </c>
      <c r="C33" s="86">
        <v>389</v>
      </c>
      <c r="D33" s="87">
        <v>10.8</v>
      </c>
      <c r="E33" s="88">
        <v>14988</v>
      </c>
      <c r="F33" s="45">
        <v>37.33688499404514</v>
      </c>
      <c r="G33" s="45">
        <v>19.420780833737673</v>
      </c>
      <c r="H33" s="46">
        <v>401.07908720073806</v>
      </c>
      <c r="I33" s="47">
        <v>85.09473033361816</v>
      </c>
      <c r="J33" s="48">
        <v>0.11406800312817447</v>
      </c>
      <c r="K33" s="47">
        <v>21.216446593494084</v>
      </c>
      <c r="L33" s="20"/>
      <c r="M33" s="20"/>
      <c r="N33" s="17"/>
    </row>
    <row r="34" spans="1:13" ht="15" customHeight="1">
      <c r="A34" s="44">
        <v>0.375</v>
      </c>
      <c r="B34" s="85">
        <v>40.157</v>
      </c>
      <c r="C34" s="86">
        <v>371</v>
      </c>
      <c r="D34" s="87">
        <v>10.3</v>
      </c>
      <c r="E34" s="88">
        <v>15684</v>
      </c>
      <c r="F34" s="45">
        <v>41.820418799219865</v>
      </c>
      <c r="G34" s="45">
        <v>11.869950293925584</v>
      </c>
      <c r="H34" s="46">
        <v>382.520157715871</v>
      </c>
      <c r="I34" s="47">
        <v>58.25526404040916</v>
      </c>
      <c r="J34" s="48">
        <v>0.07809016627400692</v>
      </c>
      <c r="K34" s="47">
        <v>15.229331805222174</v>
      </c>
      <c r="L34" s="20"/>
      <c r="M34" s="20"/>
    </row>
    <row r="35" spans="1:13" ht="15" customHeight="1">
      <c r="A35" s="44">
        <v>0.25</v>
      </c>
      <c r="B35" s="85">
        <v>43.9972</v>
      </c>
      <c r="C35" s="86">
        <v>355</v>
      </c>
      <c r="D35" s="87">
        <v>9.9</v>
      </c>
      <c r="E35" s="88">
        <v>16302</v>
      </c>
      <c r="F35" s="45">
        <v>45.819690962796926</v>
      </c>
      <c r="G35" s="45">
        <v>5.8375217713927</v>
      </c>
      <c r="H35" s="46">
        <v>366.0233315071003</v>
      </c>
      <c r="I35" s="47">
        <v>31.389078494814097</v>
      </c>
      <c r="J35" s="48">
        <v>0.04207651272763284</v>
      </c>
      <c r="K35" s="47">
        <v>8.575704276984101</v>
      </c>
      <c r="L35" s="20"/>
      <c r="M35" s="20"/>
    </row>
    <row r="36" spans="1:14" ht="15" customHeight="1">
      <c r="A36" s="44">
        <v>0</v>
      </c>
      <c r="B36" s="85">
        <v>48.9624</v>
      </c>
      <c r="C36" s="86">
        <v>345</v>
      </c>
      <c r="D36" s="87">
        <v>9.6</v>
      </c>
      <c r="E36" s="88">
        <v>16875</v>
      </c>
      <c r="F36" s="45">
        <v>50.99056387217479</v>
      </c>
      <c r="G36" s="45">
        <v>0</v>
      </c>
      <c r="H36" s="46">
        <v>355.7128151266186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132.55709850729747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50.67554</v>
      </c>
      <c r="C58" s="103">
        <f>AIRFLOW!C26</f>
        <v>413</v>
      </c>
      <c r="D58" s="104">
        <f>AIRFLOW!D26</f>
        <v>11.5</v>
      </c>
      <c r="E58" s="105">
        <f>AIRFLOW!E26</f>
        <v>14283</v>
      </c>
      <c r="F58" s="35">
        <f>25.4*AIRFLOW!F26</f>
        <v>52.77466707365137</v>
      </c>
      <c r="G58" s="36">
        <f>AIRFLOW!G26*0.472</f>
        <v>35.823940001458695</v>
      </c>
      <c r="H58" s="35">
        <f>AIRFLOW!H26</f>
        <v>425.8243265138941</v>
      </c>
      <c r="I58" s="36">
        <f>AIRFLOW!I26</f>
        <v>18.506361142408377</v>
      </c>
      <c r="J58" s="37">
        <f>AIRFLOW!J26</f>
        <v>0.02480745461448844</v>
      </c>
      <c r="K58" s="38">
        <f>AIRFLOW!K26</f>
        <v>4.346008433551655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143.26311199999998</v>
      </c>
      <c r="C59" s="103">
        <f>AIRFLOW!C27</f>
        <v>418</v>
      </c>
      <c r="D59" s="104">
        <f>AIRFLOW!D27</f>
        <v>11.6</v>
      </c>
      <c r="E59" s="105">
        <f>AIRFLOW!E27</f>
        <v>14124</v>
      </c>
      <c r="F59" s="35">
        <f>25.4*AIRFLOW!F27</f>
        <v>149.19748343550418</v>
      </c>
      <c r="G59" s="36">
        <f>AIRFLOW!G27*0.472</f>
        <v>33.354807644827694</v>
      </c>
      <c r="H59" s="35">
        <f>AIRFLOW!H27</f>
        <v>430.979584704135</v>
      </c>
      <c r="I59" s="36">
        <f>AIRFLOW!I27</f>
        <v>48.71269082281845</v>
      </c>
      <c r="J59" s="37">
        <f>AIRFLOW!J27</f>
        <v>0.06529851316731695</v>
      </c>
      <c r="K59" s="38">
        <f>AIRFLOW!K27</f>
        <v>11.302783832848935</v>
      </c>
      <c r="L59" s="2"/>
      <c r="M59" s="2"/>
    </row>
    <row r="60" spans="1:13" ht="15.75">
      <c r="A60" s="34">
        <f>AIRFLOW!A28*25.4</f>
        <v>31.75</v>
      </c>
      <c r="B60" s="102">
        <f>AIRFLOW!B28*25.4</f>
        <v>254.13969999999998</v>
      </c>
      <c r="C60" s="103">
        <f>AIRFLOW!C28</f>
        <v>422</v>
      </c>
      <c r="D60" s="104">
        <f>AIRFLOW!D28</f>
        <v>11.7</v>
      </c>
      <c r="E60" s="105">
        <f>AIRFLOW!E28</f>
        <v>13968</v>
      </c>
      <c r="F60" s="35">
        <f>25.4*AIRFLOW!F28</f>
        <v>264.6668996067459</v>
      </c>
      <c r="G60" s="36">
        <f>AIRFLOW!G28*0.472</f>
        <v>31.009056448509444</v>
      </c>
      <c r="H60" s="35">
        <f>AIRFLOW!H28</f>
        <v>435.10379125632767</v>
      </c>
      <c r="I60" s="36">
        <f>AIRFLOW!I28</f>
        <v>80.3360294757474</v>
      </c>
      <c r="J60" s="37">
        <f>AIRFLOW!J28</f>
        <v>0.10768904755462118</v>
      </c>
      <c r="K60" s="38">
        <f>AIRFLOW!K28</f>
        <v>18.463647315915928</v>
      </c>
      <c r="L60" s="2"/>
      <c r="M60" s="2"/>
    </row>
    <row r="61" spans="1:13" ht="15.75">
      <c r="A61" s="34">
        <f>AIRFLOW!A29*25.4</f>
        <v>25.4</v>
      </c>
      <c r="B61" s="102">
        <f>AIRFLOW!B29*25.4</f>
        <v>446.17385999999993</v>
      </c>
      <c r="C61" s="103">
        <f>AIRFLOW!C29</f>
        <v>427</v>
      </c>
      <c r="D61" s="104">
        <f>AIRFLOW!D29</f>
        <v>11.9</v>
      </c>
      <c r="E61" s="105">
        <f>AIRFLOW!E29</f>
        <v>13878</v>
      </c>
      <c r="F61" s="35">
        <f>25.4*AIRFLOW!F29</f>
        <v>464.65566856250445</v>
      </c>
      <c r="G61" s="36">
        <f>AIRFLOW!G29*0.472</f>
        <v>26.17863679114833</v>
      </c>
      <c r="H61" s="35">
        <f>AIRFLOW!H29</f>
        <v>440.2590494465685</v>
      </c>
      <c r="I61" s="36">
        <f>AIRFLOW!I29</f>
        <v>119.06947785347904</v>
      </c>
      <c r="J61" s="37">
        <f>AIRFLOW!J29</f>
        <v>0.15961056012530703</v>
      </c>
      <c r="K61" s="38">
        <f>AIRFLOW!K29</f>
        <v>27.04532206735021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572.2899399999999</v>
      </c>
      <c r="C62" s="103">
        <f>AIRFLOW!C30</f>
        <v>425</v>
      </c>
      <c r="D62" s="104">
        <f>AIRFLOW!D30</f>
        <v>11.8</v>
      </c>
      <c r="E62" s="105">
        <f>AIRFLOW!E30</f>
        <v>13902</v>
      </c>
      <c r="F62" s="35">
        <f>25.4*AIRFLOW!F30</f>
        <v>595.9958404607019</v>
      </c>
      <c r="G62" s="36">
        <f>AIRFLOW!G30*0.472</f>
        <v>22.480827762219693</v>
      </c>
      <c r="H62" s="35">
        <f>AIRFLOW!H30</f>
        <v>438.1969461704722</v>
      </c>
      <c r="I62" s="36">
        <f>AIRFLOW!I30</f>
        <v>131.15284288006004</v>
      </c>
      <c r="J62" s="37">
        <f>AIRFLOW!J30</f>
        <v>0.1758081003754156</v>
      </c>
      <c r="K62" s="38">
        <f>AIRFLOW!K30</f>
        <v>29.930113394500363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691.55056</v>
      </c>
      <c r="C63" s="103">
        <f>AIRFLOW!C31</f>
        <v>419</v>
      </c>
      <c r="D63" s="104">
        <f>AIRFLOW!D31</f>
        <v>11.7</v>
      </c>
      <c r="E63" s="105">
        <f>AIRFLOW!E31</f>
        <v>14079</v>
      </c>
      <c r="F63" s="35">
        <f>25.4*AIRFLOW!F31</f>
        <v>720.1965794266262</v>
      </c>
      <c r="G63" s="36">
        <f>AIRFLOW!G31*0.472</f>
        <v>18.130743094518746</v>
      </c>
      <c r="H63" s="35">
        <f>AIRFLOW!H31</f>
        <v>432.01063634218315</v>
      </c>
      <c r="I63" s="36">
        <f>AIRFLOW!I31</f>
        <v>127.81706485396096</v>
      </c>
      <c r="J63" s="37">
        <f>AIRFLOW!J31</f>
        <v>0.17133654806160986</v>
      </c>
      <c r="K63" s="38">
        <f>AIRFLOW!K31</f>
        <v>29.586555075630304</v>
      </c>
      <c r="L63" s="2"/>
      <c r="M63" s="2"/>
    </row>
    <row r="64" spans="1:13" ht="15.75">
      <c r="A64" s="34">
        <f>AIRFLOW!A32*25.4</f>
        <v>15.875</v>
      </c>
      <c r="B64" s="102">
        <f>AIRFLOW!B32*25.4</f>
        <v>802.80764</v>
      </c>
      <c r="C64" s="103">
        <f>AIRFLOW!C32</f>
        <v>405</v>
      </c>
      <c r="D64" s="104">
        <f>AIRFLOW!D32</f>
        <v>11.3</v>
      </c>
      <c r="E64" s="105">
        <f>AIRFLOW!E32</f>
        <v>14472</v>
      </c>
      <c r="F64" s="35">
        <f>25.4*AIRFLOW!F32</f>
        <v>836.0622486742867</v>
      </c>
      <c r="G64" s="36">
        <f>AIRFLOW!G32*0.472</f>
        <v>13.548667266666248</v>
      </c>
      <c r="H64" s="35">
        <f>AIRFLOW!H32</f>
        <v>417.57591340950876</v>
      </c>
      <c r="I64" s="36">
        <f>AIRFLOW!I32</f>
        <v>110.88106101202209</v>
      </c>
      <c r="J64" s="37">
        <f>AIRFLOW!J32</f>
        <v>0.14863413004292506</v>
      </c>
      <c r="K64" s="38">
        <f>AIRFLOW!K32</f>
        <v>26.553509781413837</v>
      </c>
      <c r="L64" s="2"/>
      <c r="M64" s="2"/>
    </row>
    <row r="65" spans="1:13" ht="15.75">
      <c r="A65" s="34">
        <f>AIRFLOW!A33*25.4</f>
        <v>12.7</v>
      </c>
      <c r="B65" s="102">
        <f>AIRFLOW!B33*25.4</f>
        <v>910.6357199999999</v>
      </c>
      <c r="C65" s="103">
        <f>AIRFLOW!C33</f>
        <v>389</v>
      </c>
      <c r="D65" s="104">
        <f>AIRFLOW!D33</f>
        <v>10.8</v>
      </c>
      <c r="E65" s="105">
        <f>AIRFLOW!E33</f>
        <v>14988</v>
      </c>
      <c r="F65" s="35">
        <f>25.4*AIRFLOW!F33</f>
        <v>948.3568788487465</v>
      </c>
      <c r="G65" s="36">
        <f>AIRFLOW!G33*0.472</f>
        <v>9.166608553524181</v>
      </c>
      <c r="H65" s="35">
        <f>AIRFLOW!H33</f>
        <v>401.07908720073806</v>
      </c>
      <c r="I65" s="36">
        <f>AIRFLOW!I33</f>
        <v>85.09473033361816</v>
      </c>
      <c r="J65" s="37">
        <f>AIRFLOW!J33</f>
        <v>0.11406800312817447</v>
      </c>
      <c r="K65" s="38">
        <f>AIRFLOW!K33</f>
        <v>21.216446593494084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1019.9877999999999</v>
      </c>
      <c r="C66" s="103">
        <f>AIRFLOW!C34</f>
        <v>371</v>
      </c>
      <c r="D66" s="104">
        <f>AIRFLOW!D34</f>
        <v>10.3</v>
      </c>
      <c r="E66" s="105">
        <f>AIRFLOW!E34</f>
        <v>15684</v>
      </c>
      <c r="F66" s="35">
        <f>25.4*AIRFLOW!F34</f>
        <v>1062.2386375001845</v>
      </c>
      <c r="G66" s="36">
        <f>AIRFLOW!G34*0.472</f>
        <v>5.6026165387328755</v>
      </c>
      <c r="H66" s="35">
        <f>AIRFLOW!H34</f>
        <v>382.520157715871</v>
      </c>
      <c r="I66" s="36">
        <f>AIRFLOW!I34</f>
        <v>58.25526404040916</v>
      </c>
      <c r="J66" s="37">
        <f>AIRFLOW!J34</f>
        <v>0.07809016627400692</v>
      </c>
      <c r="K66" s="38">
        <f>AIRFLOW!K34</f>
        <v>15.229331805222174</v>
      </c>
      <c r="L66" s="2"/>
      <c r="M66" s="2"/>
    </row>
    <row r="67" spans="1:13" ht="15.75">
      <c r="A67" s="34">
        <f>AIRFLOW!A35*25.4</f>
        <v>6.35</v>
      </c>
      <c r="B67" s="102">
        <f>AIRFLOW!B35*25.4</f>
        <v>1117.5288799999998</v>
      </c>
      <c r="C67" s="103">
        <f>AIRFLOW!C35</f>
        <v>355</v>
      </c>
      <c r="D67" s="104">
        <f>AIRFLOW!D35</f>
        <v>9.9</v>
      </c>
      <c r="E67" s="105">
        <f>AIRFLOW!E35</f>
        <v>16302</v>
      </c>
      <c r="F67" s="35">
        <f>25.4*AIRFLOW!F35</f>
        <v>1163.8201504550418</v>
      </c>
      <c r="G67" s="36">
        <f>AIRFLOW!G35*0.472</f>
        <v>2.755310276097354</v>
      </c>
      <c r="H67" s="35">
        <f>AIRFLOW!H35</f>
        <v>366.0233315071003</v>
      </c>
      <c r="I67" s="36">
        <f>AIRFLOW!I35</f>
        <v>31.389078494814097</v>
      </c>
      <c r="J67" s="37">
        <f>AIRFLOW!J35</f>
        <v>0.04207651272763284</v>
      </c>
      <c r="K67" s="38">
        <f>AIRFLOW!K35</f>
        <v>8.575704276984101</v>
      </c>
      <c r="L67" s="2"/>
      <c r="M67" s="2"/>
    </row>
    <row r="68" spans="1:13" ht="15.75">
      <c r="A68" s="34">
        <f>AIRFLOW!A36*25.4</f>
        <v>0</v>
      </c>
      <c r="B68" s="102">
        <f>AIRFLOW!B36*25.4</f>
        <v>1243.64496</v>
      </c>
      <c r="C68" s="103">
        <f>AIRFLOW!C36</f>
        <v>345</v>
      </c>
      <c r="D68" s="104">
        <f>AIRFLOW!D36</f>
        <v>9.6</v>
      </c>
      <c r="E68" s="105">
        <f>AIRFLOW!E36</f>
        <v>16875</v>
      </c>
      <c r="F68" s="35">
        <f>25.4*AIRFLOW!F36</f>
        <v>1295.1603223532395</v>
      </c>
      <c r="G68" s="36">
        <f>AIRFLOW!G36*0.472</f>
        <v>0</v>
      </c>
      <c r="H68" s="35">
        <f>AIRFLOW!H36</f>
        <v>355.7128151266186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132.55709850729747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0.4969173870080509</v>
      </c>
      <c r="C74" s="103">
        <f>AIRFLOW!C26</f>
        <v>413</v>
      </c>
      <c r="D74" s="104">
        <f>AIRFLOW!D26</f>
        <v>11.5</v>
      </c>
      <c r="E74" s="108">
        <f>AIRFLOW!E26</f>
        <v>14283</v>
      </c>
      <c r="F74" s="41">
        <f>AIRFLOW!F26*(0.07355/0.2952998)</f>
        <v>0.5175011388622333</v>
      </c>
      <c r="G74" s="41">
        <f>AIRFLOW!G26*0.472*(0.001*3600)</f>
        <v>128.9661840052513</v>
      </c>
      <c r="H74" s="40">
        <f>AIRFLOW!H26</f>
        <v>425.8243265138941</v>
      </c>
      <c r="I74" s="42">
        <f>AIRFLOW!I26</f>
        <v>18.506361142408377</v>
      </c>
      <c r="J74" s="43">
        <f>AIRFLOW!J26</f>
        <v>0.02480745461448844</v>
      </c>
      <c r="K74" s="41">
        <f>AIRFLOW!K26</f>
        <v>4.346008433551655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1.4048184048888621</v>
      </c>
      <c r="C75" s="103">
        <f>AIRFLOW!C27</f>
        <v>418</v>
      </c>
      <c r="D75" s="104">
        <f>AIRFLOW!D27</f>
        <v>11.6</v>
      </c>
      <c r="E75" s="108">
        <f>AIRFLOW!E27</f>
        <v>14124</v>
      </c>
      <c r="F75" s="41">
        <f>AIRFLOW!F27*(0.07355/0.2952998)</f>
        <v>1.4630100363399716</v>
      </c>
      <c r="G75" s="41">
        <f>AIRFLOW!G27*0.472*(0.001*3600)</f>
        <v>120.07730752137971</v>
      </c>
      <c r="H75" s="40">
        <f>AIRFLOW!H27</f>
        <v>430.979584704135</v>
      </c>
      <c r="I75" s="42">
        <f>AIRFLOW!I27</f>
        <v>48.71269082281845</v>
      </c>
      <c r="J75" s="43">
        <f>AIRFLOW!J27</f>
        <v>0.06529851316731695</v>
      </c>
      <c r="K75" s="41">
        <f>AIRFLOW!K27</f>
        <v>11.302783832848935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2.4920590024104317</v>
      </c>
      <c r="C76" s="103">
        <f>AIRFLOW!C28</f>
        <v>422</v>
      </c>
      <c r="D76" s="104">
        <f>AIRFLOW!D28</f>
        <v>11.7</v>
      </c>
      <c r="E76" s="108">
        <f>AIRFLOW!E28</f>
        <v>13968</v>
      </c>
      <c r="F76" s="41">
        <f>AIRFLOW!F28*(0.07355/0.2952998)</f>
        <v>2.595287276269899</v>
      </c>
      <c r="G76" s="41">
        <f>AIRFLOW!G28*0.472*(0.001*3600)</f>
        <v>111.632603214634</v>
      </c>
      <c r="H76" s="40">
        <f>AIRFLOW!H28</f>
        <v>435.10379125632767</v>
      </c>
      <c r="I76" s="42">
        <f>AIRFLOW!I28</f>
        <v>80.3360294757474</v>
      </c>
      <c r="J76" s="43">
        <f>AIRFLOW!J28</f>
        <v>0.10768904755462118</v>
      </c>
      <c r="K76" s="41">
        <f>AIRFLOW!K28</f>
        <v>18.463647315915928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4.375119607260147</v>
      </c>
      <c r="C77" s="103">
        <f>AIRFLOW!C29</f>
        <v>427</v>
      </c>
      <c r="D77" s="104">
        <f>AIRFLOW!D29</f>
        <v>11.9</v>
      </c>
      <c r="E77" s="108">
        <f>AIRFLOW!E29</f>
        <v>13878</v>
      </c>
      <c r="F77" s="41">
        <f>AIRFLOW!F29*(0.07355/0.2952998)</f>
        <v>4.5563496842965785</v>
      </c>
      <c r="G77" s="41">
        <f>AIRFLOW!G29*0.472*(0.001*3600)</f>
        <v>94.24309244813399</v>
      </c>
      <c r="H77" s="40">
        <f>AIRFLOW!H29</f>
        <v>440.2590494465685</v>
      </c>
      <c r="I77" s="42">
        <f>AIRFLOW!I29</f>
        <v>119.06947785347904</v>
      </c>
      <c r="J77" s="43">
        <f>AIRFLOW!J29</f>
        <v>0.15961056012530703</v>
      </c>
      <c r="K77" s="41">
        <f>AIRFLOW!K29</f>
        <v>27.04532206735021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5.611796570807024</v>
      </c>
      <c r="C78" s="103">
        <f>AIRFLOW!C30</f>
        <v>425</v>
      </c>
      <c r="D78" s="104">
        <f>AIRFLOW!D30</f>
        <v>11.8</v>
      </c>
      <c r="E78" s="108">
        <f>AIRFLOW!E30</f>
        <v>13902</v>
      </c>
      <c r="F78" s="41">
        <f>AIRFLOW!F30*(0.07355/0.2952998)</f>
        <v>5.844253375679847</v>
      </c>
      <c r="G78" s="41">
        <f>AIRFLOW!G30*0.472*(0.001*3600)</f>
        <v>80.93097994399089</v>
      </c>
      <c r="H78" s="40">
        <f>AIRFLOW!H30</f>
        <v>438.1969461704722</v>
      </c>
      <c r="I78" s="42">
        <f>AIRFLOW!I30</f>
        <v>131.15284288006004</v>
      </c>
      <c r="J78" s="43">
        <f>AIRFLOW!J30</f>
        <v>0.1758081003754156</v>
      </c>
      <c r="K78" s="41">
        <f>AIRFLOW!K30</f>
        <v>29.930113394500363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6.7812498349135355</v>
      </c>
      <c r="C79" s="103">
        <f>AIRFLOW!C31</f>
        <v>419</v>
      </c>
      <c r="D79" s="104">
        <f>AIRFLOW!D31</f>
        <v>11.7</v>
      </c>
      <c r="E79" s="108">
        <f>AIRFLOW!E31</f>
        <v>14079</v>
      </c>
      <c r="F79" s="41">
        <f>AIRFLOW!F31*(0.07355/0.2952998)</f>
        <v>7.062148768041056</v>
      </c>
      <c r="G79" s="41">
        <f>AIRFLOW!G31*0.472*(0.001*3600)</f>
        <v>65.27067514026749</v>
      </c>
      <c r="H79" s="40">
        <f>AIRFLOW!H31</f>
        <v>432.01063634218315</v>
      </c>
      <c r="I79" s="42">
        <f>AIRFLOW!I31</f>
        <v>127.81706485396096</v>
      </c>
      <c r="J79" s="43">
        <f>AIRFLOW!J31</f>
        <v>0.17133654806160986</v>
      </c>
      <c r="K79" s="41">
        <f>AIRFLOW!K31</f>
        <v>29.586555075630304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7.872221484741947</v>
      </c>
      <c r="C80" s="103">
        <f>AIRFLOW!C32</f>
        <v>405</v>
      </c>
      <c r="D80" s="104">
        <f>AIRFLOW!D32</f>
        <v>11.3</v>
      </c>
      <c r="E80" s="108">
        <f>AIRFLOW!E32</f>
        <v>14472</v>
      </c>
      <c r="F80" s="41">
        <f>AIRFLOW!F32*(0.07355/0.2952998)</f>
        <v>8.198311611229043</v>
      </c>
      <c r="G80" s="41">
        <f>AIRFLOW!G32*0.472*(0.001*3600)</f>
        <v>48.77520215999849</v>
      </c>
      <c r="H80" s="40">
        <f>AIRFLOW!H32</f>
        <v>417.57591340950876</v>
      </c>
      <c r="I80" s="42">
        <f>AIRFLOW!I32</f>
        <v>110.88106101202209</v>
      </c>
      <c r="J80" s="43">
        <f>AIRFLOW!J32</f>
        <v>0.14863413004292506</v>
      </c>
      <c r="K80" s="41">
        <f>AIRFLOW!K32</f>
        <v>26.553509781413837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8.92956883140456</v>
      </c>
      <c r="C81" s="103">
        <f>AIRFLOW!C33</f>
        <v>389</v>
      </c>
      <c r="D81" s="104">
        <f>AIRFLOW!D33</f>
        <v>10.8</v>
      </c>
      <c r="E81" s="108">
        <f>AIRFLOW!E33</f>
        <v>14988</v>
      </c>
      <c r="F81" s="41">
        <f>AIRFLOW!F33*(0.07355/0.2952998)</f>
        <v>9.299457335602735</v>
      </c>
      <c r="G81" s="41">
        <f>AIRFLOW!G33*0.472*(0.001*3600)</f>
        <v>32.99979079268705</v>
      </c>
      <c r="H81" s="40">
        <f>AIRFLOW!H33</f>
        <v>401.07908720073806</v>
      </c>
      <c r="I81" s="42">
        <f>AIRFLOW!I33</f>
        <v>85.09473033361816</v>
      </c>
      <c r="J81" s="43">
        <f>AIRFLOW!J33</f>
        <v>0.11406800312817447</v>
      </c>
      <c r="K81" s="41">
        <f>AIRFLOW!K33</f>
        <v>21.216446593494084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10.001860312807526</v>
      </c>
      <c r="C82" s="103">
        <f>AIRFLOW!C34</f>
        <v>371</v>
      </c>
      <c r="D82" s="104">
        <f>AIRFLOW!D34</f>
        <v>10.3</v>
      </c>
      <c r="E82" s="108">
        <f>AIRFLOW!E34</f>
        <v>15684</v>
      </c>
      <c r="F82" s="41">
        <f>AIRFLOW!F34*(0.07355/0.2952998)</f>
        <v>10.41616622389389</v>
      </c>
      <c r="G82" s="41">
        <f>AIRFLOW!G34*0.472*(0.001*3600)</f>
        <v>20.16941953943835</v>
      </c>
      <c r="H82" s="40">
        <f>AIRFLOW!H34</f>
        <v>382.520157715871</v>
      </c>
      <c r="I82" s="42">
        <f>AIRFLOW!I34</f>
        <v>58.25526404040916</v>
      </c>
      <c r="J82" s="43">
        <f>AIRFLOW!J34</f>
        <v>0.07809016627400692</v>
      </c>
      <c r="K82" s="41">
        <f>AIRFLOW!K34</f>
        <v>15.229331805222174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10.95833474997274</v>
      </c>
      <c r="C83" s="103">
        <f>AIRFLOW!C35</f>
        <v>355</v>
      </c>
      <c r="D83" s="104">
        <f>AIRFLOW!D35</f>
        <v>9.9</v>
      </c>
      <c r="E83" s="108">
        <f>AIRFLOW!E35</f>
        <v>16302</v>
      </c>
      <c r="F83" s="41">
        <f>AIRFLOW!F35*(0.07355/0.2952998)</f>
        <v>11.412260591824696</v>
      </c>
      <c r="G83" s="41">
        <f>AIRFLOW!G35*0.472*(0.001*3600)</f>
        <v>9.919116993950475</v>
      </c>
      <c r="H83" s="40">
        <f>AIRFLOW!H35</f>
        <v>366.0233315071003</v>
      </c>
      <c r="I83" s="42">
        <f>AIRFLOW!I35</f>
        <v>31.389078494814097</v>
      </c>
      <c r="J83" s="43">
        <f>AIRFLOW!J35</f>
        <v>0.04207651272763284</v>
      </c>
      <c r="K83" s="41">
        <f>AIRFLOW!K35</f>
        <v>8.575704276984101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12.195011713519618</v>
      </c>
      <c r="C84" s="103">
        <f>AIRFLOW!C36</f>
        <v>345</v>
      </c>
      <c r="D84" s="104">
        <f>AIRFLOW!D36</f>
        <v>9.6</v>
      </c>
      <c r="E84" s="108">
        <f>AIRFLOW!E36</f>
        <v>16875</v>
      </c>
      <c r="F84" s="41">
        <f>AIRFLOW!F36*(0.07355/0.2952998)</f>
        <v>12.700164283207966</v>
      </c>
      <c r="G84" s="41">
        <f>AIRFLOW!G36*0.472*(0.001*3600)</f>
        <v>0</v>
      </c>
      <c r="H84" s="40">
        <f>AIRFLOW!H36</f>
        <v>355.7128151266186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132.55709850729747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2012-05-11T22:27:13Z</dcterms:modified>
  <cp:category/>
  <cp:version/>
  <cp:contentType/>
  <cp:contentStatus/>
</cp:coreProperties>
</file>