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<sst xmlns="http://schemas.openxmlformats.org/spreadsheetml/2006/main" count="78" uniqueCount="30">
  <si>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</si>
  <si>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</si>
  <si>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</si>
  <si>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</si>
  <si>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</si>
  <si>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</si>
  <si>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</si>
  <si>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</si>
  <si>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</si>
  <si>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</si>
  <si>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</si>
  <si>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</si>
  <si>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</si>
  <si>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</si>
  <si>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</si>
  <si>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</si>
  <si>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</si>
  <si>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</si>
  <si>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</si>
  <si>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</si>
  <si>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</si>
  <si>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</si>
  <si>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</si>
  <si>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</si>
  <si>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</si>
  <si>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45.58 inH20, 1158 mmH20 or 11.35 Pa, Maximum open watts = 447 watts.</t>
  </si>
  <si>
    <t>LIGHTHOUSE</t>
  </si>
  <si>
    <t>VACUUM</t>
  </si>
  <si>
    <t>MOTORS</t>
  </si>
  <si>
    <t>LH9434-13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</si>
</sst>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1571811"/>
        <c:axId val="3703743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4901469"/>
        <c:axId val="47242310"/>
      </c:scatterChart>
      <c:valAx>
        <c:axId val="11571811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037436"/>
        <c:crosses val="autoZero"/>
        <c:crossBetween val="midCat"/>
        <c:dispUnits/>
        <c:majorUnit val="10"/>
      </c:valAx>
      <c:valAx>
        <c:axId val="3703743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71811"/>
        <c:crosses val="autoZero"/>
        <c:crossBetween val="midCat"/>
        <c:dispUnits/>
      </c:valAx>
      <c:valAx>
        <c:axId val="64901469"/>
        <c:scaling>
          <c:orientation val="minMax"/>
        </c:scaling>
        <c:axPos val="b"/>
        <c:delete val="1"/>
        <c:majorTickMark val="out"/>
        <c:minorTickMark val="none"/>
        <c:tickLblPos val="nextTo"/>
        <c:crossAx val="47242310"/>
        <c:crosses val="max"/>
        <c:crossBetween val="midCat"/>
        <c:dispUnits/>
      </c:valAx>
      <c:valAx>
        <c:axId val="4724231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0146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527607"/>
        <c:axId val="1421872"/>
      </c:scatterChart>
      <c:valAx>
        <c:axId val="2252760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421872"/>
        <c:crosses val="autoZero"/>
        <c:crossBetween val="midCat"/>
        <c:dispUnits/>
      </c:valAx>
      <c:valAx>
        <c:axId val="142187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5276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2796849"/>
        <c:axId val="4806277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9911819"/>
        <c:axId val="770916"/>
      </c:scatterChart>
      <c:valAx>
        <c:axId val="12796849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8062778"/>
        <c:crosses val="autoZero"/>
        <c:crossBetween val="midCat"/>
        <c:dispUnits/>
        <c:majorUnit val="5"/>
      </c:valAx>
      <c:valAx>
        <c:axId val="48062778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849"/>
        <c:crosses val="autoZero"/>
        <c:crossBetween val="midCat"/>
        <c:dispUnits/>
      </c:valAx>
      <c:valAx>
        <c:axId val="29911819"/>
        <c:scaling>
          <c:orientation val="minMax"/>
        </c:scaling>
        <c:axPos val="b"/>
        <c:delete val="1"/>
        <c:majorTickMark val="out"/>
        <c:minorTickMark val="none"/>
        <c:tickLblPos val="nextTo"/>
        <c:crossAx val="770916"/>
        <c:crosses val="max"/>
        <c:crossBetween val="midCat"/>
        <c:dispUnits/>
      </c:valAx>
      <c:valAx>
        <c:axId val="77091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1181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9" sqref="L9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1.75509</v>
      </c>
      <c r="C26" s="86">
        <v>385</v>
      </c>
      <c r="D26" s="87">
        <v>10.7</v>
      </c>
      <c r="E26" s="88">
        <v>13920</v>
      </c>
      <c r="F26" s="45">
        <v>1.8185452475144261</v>
      </c>
      <c r="G26" s="45">
        <v>71.11030042250833</v>
      </c>
      <c r="H26" s="46">
        <v>395.43453381126733</v>
      </c>
      <c r="I26" s="47">
        <v>15.175902293077513</v>
      </c>
      <c r="J26" s="48">
        <v>0.02034303256444707</v>
      </c>
      <c r="K26" s="47">
        <v>3.8377786954542152</v>
      </c>
      <c r="L26" s="20"/>
      <c r="M26" s="20"/>
    </row>
    <row r="27" spans="1:13" ht="15" customHeight="1">
      <c r="A27" s="44">
        <v>1.5</v>
      </c>
      <c r="B27" s="85">
        <v>5.04025</v>
      </c>
      <c r="C27" s="86">
        <v>387</v>
      </c>
      <c r="D27" s="87">
        <v>10.8</v>
      </c>
      <c r="E27" s="88">
        <v>13845</v>
      </c>
      <c r="F27" s="45">
        <v>5.2224801484736325</v>
      </c>
      <c r="G27" s="45">
        <v>66.76931929004418</v>
      </c>
      <c r="H27" s="46">
        <v>397.48873918171546</v>
      </c>
      <c r="I27" s="47">
        <v>40.92150932012419</v>
      </c>
      <c r="J27" s="48">
        <v>0.05485457013421473</v>
      </c>
      <c r="K27" s="47">
        <v>10.29501097423959</v>
      </c>
      <c r="L27" s="20"/>
      <c r="M27" s="20"/>
    </row>
    <row r="28" spans="1:13" ht="15" customHeight="1">
      <c r="A28" s="44">
        <v>1.25</v>
      </c>
      <c r="B28" s="85">
        <v>9.00045</v>
      </c>
      <c r="C28" s="86">
        <v>390</v>
      </c>
      <c r="D28" s="87">
        <v>10.8</v>
      </c>
      <c r="E28" s="88">
        <v>13827</v>
      </c>
      <c r="F28" s="45">
        <v>9.325861108542137</v>
      </c>
      <c r="G28" s="45">
        <v>62.34061803249197</v>
      </c>
      <c r="H28" s="46">
        <v>400.5700472373877</v>
      </c>
      <c r="I28" s="47">
        <v>68.22726208802646</v>
      </c>
      <c r="J28" s="48">
        <v>0.091457455882073</v>
      </c>
      <c r="K28" s="47">
        <v>17.032542138027935</v>
      </c>
      <c r="L28" s="20"/>
      <c r="M28" s="20"/>
    </row>
    <row r="29" spans="1:14" ht="15" customHeight="1">
      <c r="A29" s="44">
        <v>1</v>
      </c>
      <c r="B29" s="85">
        <v>15.9458</v>
      </c>
      <c r="C29" s="86">
        <v>391</v>
      </c>
      <c r="D29" s="87">
        <v>10.9</v>
      </c>
      <c r="E29" s="88">
        <v>13785</v>
      </c>
      <c r="F29" s="45">
        <v>16.522320113393352</v>
      </c>
      <c r="G29" s="45">
        <v>52.89199075169614</v>
      </c>
      <c r="H29" s="46">
        <v>401.5971499226118</v>
      </c>
      <c r="I29" s="47">
        <v>102.55547314272972</v>
      </c>
      <c r="J29" s="48">
        <v>0.13747382458810956</v>
      </c>
      <c r="K29" s="47">
        <v>25.536902630532182</v>
      </c>
      <c r="L29" s="20"/>
      <c r="M29" s="20"/>
      <c r="N29" s="10"/>
    </row>
    <row r="30" spans="1:13" ht="15" customHeight="1">
      <c r="A30" s="44">
        <v>0.875</v>
      </c>
      <c r="B30" s="85">
        <v>20.926</v>
      </c>
      <c r="C30" s="86">
        <v>389</v>
      </c>
      <c r="D30" s="87">
        <v>10.8</v>
      </c>
      <c r="E30" s="88">
        <v>13809</v>
      </c>
      <c r="F30" s="45">
        <v>21.682579155192542</v>
      </c>
      <c r="G30" s="45">
        <v>45.8571982687855</v>
      </c>
      <c r="H30" s="46">
        <v>399.54294455216365</v>
      </c>
      <c r="I30" s="47">
        <v>116.6853557871807</v>
      </c>
      <c r="J30" s="48">
        <v>0.15641468604179717</v>
      </c>
      <c r="K30" s="47">
        <v>29.204709375601666</v>
      </c>
      <c r="L30" s="20"/>
      <c r="M30" s="20"/>
    </row>
    <row r="31" spans="1:13" ht="15" customHeight="1">
      <c r="A31" s="44">
        <v>0.75</v>
      </c>
      <c r="B31" s="85">
        <v>25.9813</v>
      </c>
      <c r="C31" s="86">
        <v>383</v>
      </c>
      <c r="D31" s="87">
        <v>10.7</v>
      </c>
      <c r="E31" s="88">
        <v>13962</v>
      </c>
      <c r="F31" s="45">
        <v>26.920653436146615</v>
      </c>
      <c r="G31" s="45">
        <v>37.47629248828883</v>
      </c>
      <c r="H31" s="46">
        <v>393.3803284408192</v>
      </c>
      <c r="I31" s="47">
        <v>118.39684075530063</v>
      </c>
      <c r="J31" s="48">
        <v>0.15870890181675687</v>
      </c>
      <c r="K31" s="47">
        <v>30.097295720040673</v>
      </c>
      <c r="L31" s="20"/>
      <c r="M31" s="20"/>
    </row>
    <row r="32" spans="1:13" ht="15" customHeight="1">
      <c r="A32" s="44">
        <v>0.625</v>
      </c>
      <c r="B32" s="85">
        <v>30.6465</v>
      </c>
      <c r="C32" s="86">
        <v>372</v>
      </c>
      <c r="D32" s="87">
        <v>10.3</v>
      </c>
      <c r="E32" s="88">
        <v>14334</v>
      </c>
      <c r="F32" s="45">
        <v>31.7545236585878</v>
      </c>
      <c r="G32" s="45">
        <v>28.223547012480303</v>
      </c>
      <c r="H32" s="46">
        <v>382.0821989033544</v>
      </c>
      <c r="I32" s="47">
        <v>105.17562283957061</v>
      </c>
      <c r="J32" s="48">
        <v>0.14098608959727962</v>
      </c>
      <c r="K32" s="47">
        <v>27.52696229801959</v>
      </c>
      <c r="L32" s="20"/>
      <c r="M32" s="20"/>
    </row>
    <row r="33" spans="1:14" ht="15" customHeight="1">
      <c r="A33" s="44">
        <v>0.5</v>
      </c>
      <c r="B33" s="85">
        <v>35.1768</v>
      </c>
      <c r="C33" s="86">
        <v>356</v>
      </c>
      <c r="D33" s="87">
        <v>9.9</v>
      </c>
      <c r="E33" s="88">
        <v>14886</v>
      </c>
      <c r="F33" s="45">
        <v>36.448616573945195</v>
      </c>
      <c r="G33" s="45">
        <v>19.198634420877923</v>
      </c>
      <c r="H33" s="46">
        <v>365.64855593976927</v>
      </c>
      <c r="I33" s="47">
        <v>82.12006511306278</v>
      </c>
      <c r="J33" s="48">
        <v>0.11008051623734957</v>
      </c>
      <c r="K33" s="47">
        <v>22.45874181069919</v>
      </c>
      <c r="L33" s="20"/>
      <c r="M33" s="20"/>
      <c r="N33" s="17"/>
    </row>
    <row r="34" spans="1:13" ht="15" customHeight="1">
      <c r="A34" s="44">
        <v>0.375</v>
      </c>
      <c r="B34" s="85">
        <v>39.542</v>
      </c>
      <c r="C34" s="86">
        <v>341</v>
      </c>
      <c r="D34" s="87">
        <v>9.5</v>
      </c>
      <c r="E34" s="88">
        <v>15564</v>
      </c>
      <c r="F34" s="45">
        <v>40.971640301759706</v>
      </c>
      <c r="G34" s="45">
        <v>11.765229940521191</v>
      </c>
      <c r="H34" s="46">
        <v>350.24201566140823</v>
      </c>
      <c r="I34" s="47">
        <v>56.56941242758523</v>
      </c>
      <c r="J34" s="48">
        <v>0.07583031156512765</v>
      </c>
      <c r="K34" s="47">
        <v>16.15152091925857</v>
      </c>
      <c r="L34" s="20"/>
      <c r="M34" s="20"/>
    </row>
    <row r="35" spans="1:13" ht="15" customHeight="1">
      <c r="A35" s="44">
        <v>0.25</v>
      </c>
      <c r="B35" s="85">
        <v>43.5622</v>
      </c>
      <c r="C35" s="86">
        <v>325</v>
      </c>
      <c r="D35" s="87">
        <v>9</v>
      </c>
      <c r="E35" s="88">
        <v>16236</v>
      </c>
      <c r="F35" s="45">
        <v>45.13719056075354</v>
      </c>
      <c r="G35" s="45">
        <v>5.803079609481044</v>
      </c>
      <c r="H35" s="46">
        <v>333.8083726978231</v>
      </c>
      <c r="I35" s="47">
        <v>30.739085977568205</v>
      </c>
      <c r="J35" s="48">
        <v>0.04120520908521207</v>
      </c>
      <c r="K35" s="47">
        <v>9.20860244730724</v>
      </c>
      <c r="L35" s="20"/>
      <c r="M35" s="20"/>
    </row>
    <row r="36" spans="1:14" ht="15" customHeight="1">
      <c r="A36" s="44">
        <v>0</v>
      </c>
      <c r="B36" s="85">
        <v>48.8724</v>
      </c>
      <c r="C36" s="86">
        <v>311</v>
      </c>
      <c r="D36" s="87">
        <v>8.7</v>
      </c>
      <c r="E36" s="88">
        <v>16875</v>
      </c>
      <c r="F36" s="45">
        <v>50.639380746642075</v>
      </c>
      <c r="G36" s="45">
        <v>0</v>
      </c>
      <c r="H36" s="46">
        <v>319.4289351046861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118.51266000839647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44.579285999999996</v>
      </c>
      <c r="C58" s="103">
        <f>AIRFLOW!C26</f>
        <v>385</v>
      </c>
      <c r="D58" s="104">
        <f>AIRFLOW!D26</f>
        <v>10.7</v>
      </c>
      <c r="E58" s="105">
        <f>AIRFLOW!E26</f>
        <v>13920</v>
      </c>
      <c r="F58" s="35">
        <f>25.4*AIRFLOW!F26</f>
        <v>46.19104928686642</v>
      </c>
      <c r="G58" s="36">
        <f>AIRFLOW!G26*0.472</f>
        <v>33.56406179942393</v>
      </c>
      <c r="H58" s="35">
        <f>AIRFLOW!H26</f>
        <v>395.43453381126733</v>
      </c>
      <c r="I58" s="36">
        <f>AIRFLOW!I26</f>
        <v>15.175902293077513</v>
      </c>
      <c r="J58" s="37">
        <f>AIRFLOW!J26</f>
        <v>0.02034303256444707</v>
      </c>
      <c r="K58" s="38">
        <f>AIRFLOW!K26</f>
        <v>3.8377786954542152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128.02235</v>
      </c>
      <c r="C59" s="103">
        <f>AIRFLOW!C27</f>
        <v>387</v>
      </c>
      <c r="D59" s="104">
        <f>AIRFLOW!D27</f>
        <v>10.8</v>
      </c>
      <c r="E59" s="105">
        <f>AIRFLOW!E27</f>
        <v>13845</v>
      </c>
      <c r="F59" s="35">
        <f>25.4*AIRFLOW!F27</f>
        <v>132.65099577123027</v>
      </c>
      <c r="G59" s="36">
        <f>AIRFLOW!G27*0.472</f>
        <v>31.51511870490085</v>
      </c>
      <c r="H59" s="35">
        <f>AIRFLOW!H27</f>
        <v>397.48873918171546</v>
      </c>
      <c r="I59" s="36">
        <f>AIRFLOW!I27</f>
        <v>40.92150932012419</v>
      </c>
      <c r="J59" s="37">
        <f>AIRFLOW!J27</f>
        <v>0.05485457013421473</v>
      </c>
      <c r="K59" s="38">
        <f>AIRFLOW!K27</f>
        <v>10.29501097423959</v>
      </c>
      <c r="L59" s="2"/>
      <c r="M59" s="2"/>
    </row>
    <row r="60" spans="1:13" ht="15.75">
      <c r="A60" s="34">
        <f>AIRFLOW!A28*25.4</f>
        <v>31.75</v>
      </c>
      <c r="B60" s="102">
        <f>AIRFLOW!B28*25.4</f>
        <v>228.61143</v>
      </c>
      <c r="C60" s="103">
        <f>AIRFLOW!C28</f>
        <v>390</v>
      </c>
      <c r="D60" s="104">
        <f>AIRFLOW!D28</f>
        <v>10.8</v>
      </c>
      <c r="E60" s="105">
        <f>AIRFLOW!E28</f>
        <v>13827</v>
      </c>
      <c r="F60" s="35">
        <f>25.4*AIRFLOW!F28</f>
        <v>236.87687215697025</v>
      </c>
      <c r="G60" s="36">
        <f>AIRFLOW!G28*0.472</f>
        <v>29.424771711336206</v>
      </c>
      <c r="H60" s="35">
        <f>AIRFLOW!H28</f>
        <v>400.5700472373877</v>
      </c>
      <c r="I60" s="36">
        <f>AIRFLOW!I28</f>
        <v>68.22726208802646</v>
      </c>
      <c r="J60" s="37">
        <f>AIRFLOW!J28</f>
        <v>0.091457455882073</v>
      </c>
      <c r="K60" s="38">
        <f>AIRFLOW!K28</f>
        <v>17.032542138027935</v>
      </c>
      <c r="L60" s="2"/>
      <c r="M60" s="2"/>
    </row>
    <row r="61" spans="1:13" ht="15.75">
      <c r="A61" s="34">
        <f>AIRFLOW!A29*25.4</f>
        <v>25.4</v>
      </c>
      <c r="B61" s="102">
        <f>AIRFLOW!B29*25.4</f>
        <v>405.02331999999996</v>
      </c>
      <c r="C61" s="103">
        <f>AIRFLOW!C29</f>
        <v>391</v>
      </c>
      <c r="D61" s="104">
        <f>AIRFLOW!D29</f>
        <v>10.9</v>
      </c>
      <c r="E61" s="105">
        <f>AIRFLOW!E29</f>
        <v>13785</v>
      </c>
      <c r="F61" s="35">
        <f>25.4*AIRFLOW!F29</f>
        <v>419.6669308801911</v>
      </c>
      <c r="G61" s="36">
        <f>AIRFLOW!G29*0.472</f>
        <v>24.965019634800576</v>
      </c>
      <c r="H61" s="35">
        <f>AIRFLOW!H29</f>
        <v>401.5971499226118</v>
      </c>
      <c r="I61" s="36">
        <f>AIRFLOW!I29</f>
        <v>102.55547314272972</v>
      </c>
      <c r="J61" s="37">
        <f>AIRFLOW!J29</f>
        <v>0.13747382458810956</v>
      </c>
      <c r="K61" s="38">
        <f>AIRFLOW!K29</f>
        <v>25.536902630532182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531.5203999999999</v>
      </c>
      <c r="C62" s="103">
        <f>AIRFLOW!C30</f>
        <v>389</v>
      </c>
      <c r="D62" s="104">
        <f>AIRFLOW!D30</f>
        <v>10.8</v>
      </c>
      <c r="E62" s="105">
        <f>AIRFLOW!E30</f>
        <v>13809</v>
      </c>
      <c r="F62" s="35">
        <f>25.4*AIRFLOW!F30</f>
        <v>550.7375105418905</v>
      </c>
      <c r="G62" s="36">
        <f>AIRFLOW!G30*0.472</f>
        <v>21.644597582866755</v>
      </c>
      <c r="H62" s="35">
        <f>AIRFLOW!H30</f>
        <v>399.54294455216365</v>
      </c>
      <c r="I62" s="36">
        <f>AIRFLOW!I30</f>
        <v>116.6853557871807</v>
      </c>
      <c r="J62" s="37">
        <f>AIRFLOW!J30</f>
        <v>0.15641468604179717</v>
      </c>
      <c r="K62" s="38">
        <f>AIRFLOW!K30</f>
        <v>29.204709375601666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659.92502</v>
      </c>
      <c r="C63" s="103">
        <f>AIRFLOW!C31</f>
        <v>383</v>
      </c>
      <c r="D63" s="104">
        <f>AIRFLOW!D31</f>
        <v>10.7</v>
      </c>
      <c r="E63" s="105">
        <f>AIRFLOW!E31</f>
        <v>13962</v>
      </c>
      <c r="F63" s="35">
        <f>25.4*AIRFLOW!F31</f>
        <v>683.784597278124</v>
      </c>
      <c r="G63" s="36">
        <f>AIRFLOW!G31*0.472</f>
        <v>17.688810054472324</v>
      </c>
      <c r="H63" s="35">
        <f>AIRFLOW!H31</f>
        <v>393.3803284408192</v>
      </c>
      <c r="I63" s="36">
        <f>AIRFLOW!I31</f>
        <v>118.39684075530063</v>
      </c>
      <c r="J63" s="37">
        <f>AIRFLOW!J31</f>
        <v>0.15870890181675687</v>
      </c>
      <c r="K63" s="38">
        <f>AIRFLOW!K31</f>
        <v>30.097295720040673</v>
      </c>
      <c r="L63" s="2"/>
      <c r="M63" s="2"/>
    </row>
    <row r="64" spans="1:13" ht="15.75">
      <c r="A64" s="34">
        <f>AIRFLOW!A32*25.4</f>
        <v>15.875</v>
      </c>
      <c r="B64" s="102">
        <f>AIRFLOW!B32*25.4</f>
        <v>778.4210999999999</v>
      </c>
      <c r="C64" s="103">
        <f>AIRFLOW!C32</f>
        <v>372</v>
      </c>
      <c r="D64" s="104">
        <f>AIRFLOW!D32</f>
        <v>10.3</v>
      </c>
      <c r="E64" s="105">
        <f>AIRFLOW!E32</f>
        <v>14334</v>
      </c>
      <c r="F64" s="35">
        <f>25.4*AIRFLOW!F32</f>
        <v>806.5649009281301</v>
      </c>
      <c r="G64" s="36">
        <f>AIRFLOW!G32*0.472</f>
        <v>13.321514189890703</v>
      </c>
      <c r="H64" s="35">
        <f>AIRFLOW!H32</f>
        <v>382.0821989033544</v>
      </c>
      <c r="I64" s="36">
        <f>AIRFLOW!I32</f>
        <v>105.17562283957061</v>
      </c>
      <c r="J64" s="37">
        <f>AIRFLOW!J32</f>
        <v>0.14098608959727962</v>
      </c>
      <c r="K64" s="38">
        <f>AIRFLOW!K32</f>
        <v>27.52696229801959</v>
      </c>
      <c r="L64" s="2"/>
      <c r="M64" s="2"/>
    </row>
    <row r="65" spans="1:13" ht="15.75">
      <c r="A65" s="34">
        <f>AIRFLOW!A33*25.4</f>
        <v>12.7</v>
      </c>
      <c r="B65" s="102">
        <f>AIRFLOW!B33*25.4</f>
        <v>893.4907199999999</v>
      </c>
      <c r="C65" s="103">
        <f>AIRFLOW!C33</f>
        <v>356</v>
      </c>
      <c r="D65" s="104">
        <f>AIRFLOW!D33</f>
        <v>9.9</v>
      </c>
      <c r="E65" s="105">
        <f>AIRFLOW!E33</f>
        <v>14886</v>
      </c>
      <c r="F65" s="35">
        <f>25.4*AIRFLOW!F33</f>
        <v>925.7948609782079</v>
      </c>
      <c r="G65" s="36">
        <f>AIRFLOW!G33*0.472</f>
        <v>9.061755446654379</v>
      </c>
      <c r="H65" s="35">
        <f>AIRFLOW!H33</f>
        <v>365.64855593976927</v>
      </c>
      <c r="I65" s="36">
        <f>AIRFLOW!I33</f>
        <v>82.12006511306278</v>
      </c>
      <c r="J65" s="37">
        <f>AIRFLOW!J33</f>
        <v>0.11008051623734957</v>
      </c>
      <c r="K65" s="38">
        <f>AIRFLOW!K33</f>
        <v>22.45874181069919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1004.3668</v>
      </c>
      <c r="C66" s="103">
        <f>AIRFLOW!C34</f>
        <v>341</v>
      </c>
      <c r="D66" s="104">
        <f>AIRFLOW!D34</f>
        <v>9.5</v>
      </c>
      <c r="E66" s="105">
        <f>AIRFLOW!E34</f>
        <v>15564</v>
      </c>
      <c r="F66" s="35">
        <f>25.4*AIRFLOW!F34</f>
        <v>1040.6796636646964</v>
      </c>
      <c r="G66" s="36">
        <f>AIRFLOW!G34*0.472</f>
        <v>5.553188531926002</v>
      </c>
      <c r="H66" s="35">
        <f>AIRFLOW!H34</f>
        <v>350.24201566140823</v>
      </c>
      <c r="I66" s="36">
        <f>AIRFLOW!I34</f>
        <v>56.56941242758523</v>
      </c>
      <c r="J66" s="37">
        <f>AIRFLOW!J34</f>
        <v>0.07583031156512765</v>
      </c>
      <c r="K66" s="38">
        <f>AIRFLOW!K34</f>
        <v>16.15152091925857</v>
      </c>
      <c r="L66" s="2"/>
      <c r="M66" s="2"/>
    </row>
    <row r="67" spans="1:13" ht="15.75">
      <c r="A67" s="34">
        <f>AIRFLOW!A35*25.4</f>
        <v>6.35</v>
      </c>
      <c r="B67" s="102">
        <f>AIRFLOW!B35*25.4</f>
        <v>1106.4798799999999</v>
      </c>
      <c r="C67" s="103">
        <f>AIRFLOW!C35</f>
        <v>325</v>
      </c>
      <c r="D67" s="104">
        <f>AIRFLOW!D35</f>
        <v>9</v>
      </c>
      <c r="E67" s="105">
        <f>AIRFLOW!E35</f>
        <v>16236</v>
      </c>
      <c r="F67" s="35">
        <f>25.4*AIRFLOW!F35</f>
        <v>1146.48464024314</v>
      </c>
      <c r="G67" s="36">
        <f>AIRFLOW!G35*0.472</f>
        <v>2.7390535756750527</v>
      </c>
      <c r="H67" s="35">
        <f>AIRFLOW!H35</f>
        <v>333.8083726978231</v>
      </c>
      <c r="I67" s="36">
        <f>AIRFLOW!I35</f>
        <v>30.739085977568205</v>
      </c>
      <c r="J67" s="37">
        <f>AIRFLOW!J35</f>
        <v>0.04120520908521207</v>
      </c>
      <c r="K67" s="38">
        <f>AIRFLOW!K35</f>
        <v>9.20860244730724</v>
      </c>
      <c r="L67" s="2"/>
      <c r="M67" s="2"/>
    </row>
    <row r="68" spans="1:13" ht="15.75">
      <c r="A68" s="34">
        <f>AIRFLOW!A36*25.4</f>
        <v>0</v>
      </c>
      <c r="B68" s="102">
        <f>AIRFLOW!B36*25.4</f>
        <v>1241.3589599999998</v>
      </c>
      <c r="C68" s="103">
        <f>AIRFLOW!C36</f>
        <v>311</v>
      </c>
      <c r="D68" s="104">
        <f>AIRFLOW!D36</f>
        <v>8.7</v>
      </c>
      <c r="E68" s="105">
        <f>AIRFLOW!E36</f>
        <v>16875</v>
      </c>
      <c r="F68" s="35">
        <f>25.4*AIRFLOW!F36</f>
        <v>1286.2402709647085</v>
      </c>
      <c r="G68" s="36">
        <f>AIRFLOW!G36*0.472</f>
        <v>0</v>
      </c>
      <c r="H68" s="35">
        <f>AIRFLOW!H36</f>
        <v>319.4289351046861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118.51266000839647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0.43713835735750584</v>
      </c>
      <c r="C74" s="103">
        <f>AIRFLOW!C26</f>
        <v>385</v>
      </c>
      <c r="D74" s="104">
        <f>AIRFLOW!D26</f>
        <v>10.7</v>
      </c>
      <c r="E74" s="108">
        <f>AIRFLOW!E26</f>
        <v>13920</v>
      </c>
      <c r="F74" s="41">
        <f>AIRFLOW!F26*(0.07355/0.2952998)</f>
        <v>0.4529430868381423</v>
      </c>
      <c r="G74" s="41">
        <f>AIRFLOW!G26*0.472*(0.001*3600)</f>
        <v>120.83062247792616</v>
      </c>
      <c r="H74" s="40">
        <f>AIRFLOW!H26</f>
        <v>395.43453381126733</v>
      </c>
      <c r="I74" s="42">
        <f>AIRFLOW!I26</f>
        <v>15.175902293077513</v>
      </c>
      <c r="J74" s="43">
        <f>AIRFLOW!J26</f>
        <v>0.02034303256444707</v>
      </c>
      <c r="K74" s="41">
        <f>AIRFLOW!K26</f>
        <v>3.8377786954542152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1.2553695854179383</v>
      </c>
      <c r="C75" s="103">
        <f>AIRFLOW!C27</f>
        <v>387</v>
      </c>
      <c r="D75" s="104">
        <f>AIRFLOW!D27</f>
        <v>10.8</v>
      </c>
      <c r="E75" s="108">
        <f>AIRFLOW!E27</f>
        <v>13845</v>
      </c>
      <c r="F75" s="41">
        <f>AIRFLOW!F27*(0.07355/0.2952998)</f>
        <v>1.300757450293687</v>
      </c>
      <c r="G75" s="41">
        <f>AIRFLOW!G27*0.472*(0.001*3600)</f>
        <v>113.45442733764307</v>
      </c>
      <c r="H75" s="40">
        <f>AIRFLOW!H27</f>
        <v>397.48873918171546</v>
      </c>
      <c r="I75" s="42">
        <f>AIRFLOW!I27</f>
        <v>40.92150932012419</v>
      </c>
      <c r="J75" s="43">
        <f>AIRFLOW!J27</f>
        <v>0.05485457013421473</v>
      </c>
      <c r="K75" s="41">
        <f>AIRFLOW!K27</f>
        <v>10.29501097423959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2.2417322920638623</v>
      </c>
      <c r="C76" s="103">
        <f>AIRFLOW!C28</f>
        <v>390</v>
      </c>
      <c r="D76" s="104">
        <f>AIRFLOW!D28</f>
        <v>10.8</v>
      </c>
      <c r="E76" s="108">
        <f>AIRFLOW!E28</f>
        <v>13827</v>
      </c>
      <c r="F76" s="41">
        <f>AIRFLOW!F28*(0.07355/0.2952998)</f>
        <v>2.322782082931564</v>
      </c>
      <c r="G76" s="41">
        <f>AIRFLOW!G28*0.472*(0.001*3600)</f>
        <v>105.92917816081034</v>
      </c>
      <c r="H76" s="40">
        <f>AIRFLOW!H28</f>
        <v>400.5700472373877</v>
      </c>
      <c r="I76" s="42">
        <f>AIRFLOW!I28</f>
        <v>68.22726208802646</v>
      </c>
      <c r="J76" s="43">
        <f>AIRFLOW!J28</f>
        <v>0.091457455882073</v>
      </c>
      <c r="K76" s="41">
        <f>AIRFLOW!K28</f>
        <v>17.032542138027935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3.9716030623793177</v>
      </c>
      <c r="C77" s="103">
        <f>AIRFLOW!C29</f>
        <v>391</v>
      </c>
      <c r="D77" s="104">
        <f>AIRFLOW!D29</f>
        <v>10.9</v>
      </c>
      <c r="E77" s="108">
        <f>AIRFLOW!E29</f>
        <v>13785</v>
      </c>
      <c r="F77" s="41">
        <f>AIRFLOW!F29*(0.07355/0.2952998)</f>
        <v>4.115196299963905</v>
      </c>
      <c r="G77" s="41">
        <f>AIRFLOW!G29*0.472*(0.001*3600)</f>
        <v>89.87407068528208</v>
      </c>
      <c r="H77" s="40">
        <f>AIRFLOW!H29</f>
        <v>401.5971499226118</v>
      </c>
      <c r="I77" s="42">
        <f>AIRFLOW!I29</f>
        <v>102.55547314272972</v>
      </c>
      <c r="J77" s="43">
        <f>AIRFLOW!J29</f>
        <v>0.13747382458810956</v>
      </c>
      <c r="K77" s="41">
        <f>AIRFLOW!K29</f>
        <v>25.536902630532182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5.212016059611283</v>
      </c>
      <c r="C78" s="103">
        <f>AIRFLOW!C30</f>
        <v>389</v>
      </c>
      <c r="D78" s="104">
        <f>AIRFLOW!D30</f>
        <v>10.8</v>
      </c>
      <c r="E78" s="108">
        <f>AIRFLOW!E30</f>
        <v>13809</v>
      </c>
      <c r="F78" s="41">
        <f>AIRFLOW!F30*(0.07355/0.2952998)</f>
        <v>5.400456406893643</v>
      </c>
      <c r="G78" s="41">
        <f>AIRFLOW!G30*0.472*(0.001*3600)</f>
        <v>77.92055129832032</v>
      </c>
      <c r="H78" s="40">
        <f>AIRFLOW!H30</f>
        <v>399.54294455216365</v>
      </c>
      <c r="I78" s="42">
        <f>AIRFLOW!I30</f>
        <v>116.6853557871807</v>
      </c>
      <c r="J78" s="43">
        <f>AIRFLOW!J30</f>
        <v>0.15641468604179717</v>
      </c>
      <c r="K78" s="41">
        <f>AIRFLOW!K30</f>
        <v>29.204709375601666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6.471134132159928</v>
      </c>
      <c r="C79" s="103">
        <f>AIRFLOW!C31</f>
        <v>383</v>
      </c>
      <c r="D79" s="104">
        <f>AIRFLOW!D31</f>
        <v>10.7</v>
      </c>
      <c r="E79" s="108">
        <f>AIRFLOW!E31</f>
        <v>13962</v>
      </c>
      <c r="F79" s="41">
        <f>AIRFLOW!F31*(0.07355/0.2952998)</f>
        <v>6.705097870803108</v>
      </c>
      <c r="G79" s="41">
        <f>AIRFLOW!G31*0.472*(0.001*3600)</f>
        <v>63.679716196100365</v>
      </c>
      <c r="H79" s="40">
        <f>AIRFLOW!H31</f>
        <v>393.3803284408192</v>
      </c>
      <c r="I79" s="42">
        <f>AIRFLOW!I31</f>
        <v>118.39684075530063</v>
      </c>
      <c r="J79" s="43">
        <f>AIRFLOW!J31</f>
        <v>0.15870890181675687</v>
      </c>
      <c r="K79" s="41">
        <f>AIRFLOW!K31</f>
        <v>30.097295720040673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7.6330904220050275</v>
      </c>
      <c r="C80" s="103">
        <f>AIRFLOW!C32</f>
        <v>372</v>
      </c>
      <c r="D80" s="104">
        <f>AIRFLOW!D32</f>
        <v>10.3</v>
      </c>
      <c r="E80" s="108">
        <f>AIRFLOW!E32</f>
        <v>14334</v>
      </c>
      <c r="F80" s="41">
        <f>AIRFLOW!F32*(0.07355/0.2952998)</f>
        <v>7.909064669495654</v>
      </c>
      <c r="G80" s="41">
        <f>AIRFLOW!G32*0.472*(0.001*3600)</f>
        <v>47.95745108360653</v>
      </c>
      <c r="H80" s="40">
        <f>AIRFLOW!H32</f>
        <v>382.0821989033544</v>
      </c>
      <c r="I80" s="42">
        <f>AIRFLOW!I32</f>
        <v>105.17562283957061</v>
      </c>
      <c r="J80" s="43">
        <f>AIRFLOW!J32</f>
        <v>0.14098608959727962</v>
      </c>
      <c r="K80" s="41">
        <f>AIRFLOW!K32</f>
        <v>27.52696229801959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8.76144731557556</v>
      </c>
      <c r="C81" s="103">
        <f>AIRFLOW!C33</f>
        <v>356</v>
      </c>
      <c r="D81" s="104">
        <f>AIRFLOW!D33</f>
        <v>9.9</v>
      </c>
      <c r="E81" s="108">
        <f>AIRFLOW!E33</f>
        <v>14886</v>
      </c>
      <c r="F81" s="41">
        <f>AIRFLOW!F33*(0.07355/0.2952998)</f>
        <v>9.078217286343131</v>
      </c>
      <c r="G81" s="41">
        <f>AIRFLOW!G33*0.472*(0.001*3600)</f>
        <v>32.62231960795577</v>
      </c>
      <c r="H81" s="40">
        <f>AIRFLOW!H33</f>
        <v>365.64855593976927</v>
      </c>
      <c r="I81" s="42">
        <f>AIRFLOW!I33</f>
        <v>82.12006511306278</v>
      </c>
      <c r="J81" s="43">
        <f>AIRFLOW!J33</f>
        <v>0.11008051623734957</v>
      </c>
      <c r="K81" s="41">
        <f>AIRFLOW!K33</f>
        <v>22.45874181069919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9.848682931718884</v>
      </c>
      <c r="C82" s="103">
        <f>AIRFLOW!C34</f>
        <v>341</v>
      </c>
      <c r="D82" s="104">
        <f>AIRFLOW!D34</f>
        <v>9.5</v>
      </c>
      <c r="E82" s="108">
        <f>AIRFLOW!E34</f>
        <v>15564</v>
      </c>
      <c r="F82" s="41">
        <f>AIRFLOW!F34*(0.07355/0.2952998)</f>
        <v>10.204761886714541</v>
      </c>
      <c r="G82" s="41">
        <f>AIRFLOW!G34*0.472*(0.001*3600)</f>
        <v>19.99147871493361</v>
      </c>
      <c r="H82" s="40">
        <f>AIRFLOW!H34</f>
        <v>350.24201566140823</v>
      </c>
      <c r="I82" s="42">
        <f>AIRFLOW!I34</f>
        <v>56.56941242758523</v>
      </c>
      <c r="J82" s="43">
        <f>AIRFLOW!J34</f>
        <v>0.07583031156512765</v>
      </c>
      <c r="K82" s="41">
        <f>AIRFLOW!K34</f>
        <v>16.15152091925857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10.849989773105163</v>
      </c>
      <c r="C83" s="103">
        <f>AIRFLOW!C35</f>
        <v>325</v>
      </c>
      <c r="D83" s="104">
        <f>AIRFLOW!D35</f>
        <v>9</v>
      </c>
      <c r="E83" s="108">
        <f>AIRFLOW!E35</f>
        <v>16236</v>
      </c>
      <c r="F83" s="41">
        <f>AIRFLOW!F35*(0.07355/0.2952998)</f>
        <v>11.242270959016643</v>
      </c>
      <c r="G83" s="41">
        <f>AIRFLOW!G35*0.472*(0.001*3600)</f>
        <v>9.86059287243019</v>
      </c>
      <c r="H83" s="40">
        <f>AIRFLOW!H35</f>
        <v>333.8083726978231</v>
      </c>
      <c r="I83" s="42">
        <f>AIRFLOW!I35</f>
        <v>30.739085977568205</v>
      </c>
      <c r="J83" s="43">
        <f>AIRFLOW!J35</f>
        <v>0.04120520908521207</v>
      </c>
      <c r="K83" s="41">
        <f>AIRFLOW!K35</f>
        <v>9.20860244730724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12.172595511409083</v>
      </c>
      <c r="C84" s="103">
        <f>AIRFLOW!C36</f>
        <v>311</v>
      </c>
      <c r="D84" s="104">
        <f>AIRFLOW!D36</f>
        <v>8.7</v>
      </c>
      <c r="E84" s="108">
        <f>AIRFLOW!E36</f>
        <v>16875</v>
      </c>
      <c r="F84" s="41">
        <f>AIRFLOW!F36*(0.07355/0.2952998)</f>
        <v>12.612695484099634</v>
      </c>
      <c r="G84" s="41">
        <f>AIRFLOW!G36*0.472*(0.001*3600)</f>
        <v>0</v>
      </c>
      <c r="H84" s="40">
        <f>AIRFLOW!H36</f>
        <v>319.4289351046861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118.51266000839647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2012-02-01T18:36:39Z</dcterms:modified>
  <cp:category/>
  <cp:version/>
  <cp:contentType/>
  <cp:contentStatus/>
</cp:coreProperties>
</file>