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<sst xmlns="http://schemas.openxmlformats.org/spreadsheetml/2006/main" count="78" uniqueCount="30">
  <si>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</si>
  <si>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</si>
  <si>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</si>
  <si>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</si>
  <si>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</si>
  <si>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</si>
  <si>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</si>
  <si>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</si>
  <si>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</si>
  <si>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</si>
  <si>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</si>
  <si>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</si>
  <si>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</si>
  <si>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</si>
  <si>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</si>
  <si>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</si>
  <si>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</si>
  <si>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</si>
  <si>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</si>
  <si>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</si>
  <si>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</si>
  <si>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</si>
  <si>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</si>
  <si>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</si>
  <si>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</si>
  <si>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89.94 inH20, 2285 mmH20 or 22.40 Pa, Maximum open watts = 1354 watts.</t>
  </si>
  <si>
    <t>LIGHTHOUSE</t>
  </si>
  <si>
    <t>VACUUM</t>
  </si>
  <si>
    <t>MOTORS</t>
  </si>
  <si>
    <t>LH7320-00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</si>
</sst>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8600140"/>
        <c:axId val="102923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522710"/>
        <c:axId val="28377799"/>
      </c:scatterChart>
      <c:valAx>
        <c:axId val="860014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292397"/>
        <c:crosses val="autoZero"/>
        <c:crossBetween val="midCat"/>
        <c:dispUnits/>
        <c:majorUnit val="10"/>
      </c:valAx>
      <c:valAx>
        <c:axId val="102923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 val="autoZero"/>
        <c:crossBetween val="midCat"/>
        <c:dispUnits/>
      </c:valAx>
      <c:valAx>
        <c:axId val="255227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377799"/>
        <c:crosses val="max"/>
        <c:crossBetween val="midCat"/>
        <c:dispUnits/>
      </c:valAx>
      <c:valAx>
        <c:axId val="2837779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073600"/>
        <c:axId val="16900353"/>
      </c:scatterChart>
      <c:valAx>
        <c:axId val="540736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900353"/>
        <c:crosses val="autoZero"/>
        <c:crossBetween val="midCat"/>
        <c:dispUnits/>
      </c:val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073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7885450"/>
        <c:axId val="267513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9435316"/>
        <c:axId val="19373525"/>
      </c:scatterChart>
      <c:valAx>
        <c:axId val="1788545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751323"/>
        <c:crosses val="autoZero"/>
        <c:crossBetween val="midCat"/>
        <c:dispUnits/>
        <c:majorUnit val="5"/>
      </c:valAx>
      <c:valAx>
        <c:axId val="267513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 val="autoZero"/>
        <c:crossBetween val="midCat"/>
        <c:dispUnits/>
      </c:valAx>
      <c:valAx>
        <c:axId val="394353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3525"/>
        <c:crosses val="max"/>
        <c:crossBetween val="midCat"/>
        <c:dispUnits/>
      </c:valAx>
      <c:valAx>
        <c:axId val="193735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4" sqref="L2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4"/>
      <c r="E2" s="54"/>
      <c r="F2" s="54"/>
      <c r="G2" s="55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6"/>
      <c r="E3" s="56"/>
      <c r="F3" s="56"/>
      <c r="G3" s="57"/>
      <c r="H3" s="122"/>
      <c r="I3" s="122"/>
      <c r="J3" s="122"/>
      <c r="K3" s="122"/>
      <c r="L3" s="122"/>
      <c r="M3" s="122"/>
      <c r="N3" s="3"/>
    </row>
    <row r="4" spans="1:14" ht="24.75">
      <c r="A4" s="125" t="s">
        <v>21</v>
      </c>
      <c r="B4" s="125"/>
      <c r="C4" s="125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0"/>
      <c r="L5" s="110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0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0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4.480226666666667</v>
      </c>
      <c r="C26" s="85">
        <v>1163.2533333333333</v>
      </c>
      <c r="D26" s="86">
        <v>10.126033333333334</v>
      </c>
      <c r="E26" s="87">
        <v>31621</v>
      </c>
      <c r="F26" s="45">
        <v>4.6611180572577045</v>
      </c>
      <c r="G26" s="45">
        <v>112.47743516279597</v>
      </c>
      <c r="H26" s="46">
        <v>1198.4609305232104</v>
      </c>
      <c r="I26" s="47">
        <v>61.53293516625198</v>
      </c>
      <c r="J26" s="48">
        <v>0.08248382730060587</v>
      </c>
      <c r="K26" s="47">
        <v>5.134163292003976</v>
      </c>
      <c r="L26" s="20"/>
      <c r="M26" s="20"/>
    </row>
    <row r="27" spans="1:13" ht="15" customHeight="1">
      <c r="A27" s="44">
        <v>1.5</v>
      </c>
      <c r="B27" s="84">
        <v>12.7706</v>
      </c>
      <c r="C27" s="85">
        <v>1172.1833333333334</v>
      </c>
      <c r="D27" s="86">
        <v>10.260733333333333</v>
      </c>
      <c r="E27" s="87">
        <v>31570</v>
      </c>
      <c r="F27" s="45">
        <v>13.28621935691094</v>
      </c>
      <c r="G27" s="45">
        <v>104.8532598602733</v>
      </c>
      <c r="H27" s="46">
        <v>1207.6612102927982</v>
      </c>
      <c r="I27" s="47">
        <v>163.49358133658836</v>
      </c>
      <c r="J27" s="48">
        <v>0.21916029669783962</v>
      </c>
      <c r="K27" s="47">
        <v>13.538370966104457</v>
      </c>
      <c r="L27" s="20"/>
      <c r="M27" s="20"/>
    </row>
    <row r="28" spans="1:13" ht="15" customHeight="1">
      <c r="A28" s="44">
        <v>1.25</v>
      </c>
      <c r="B28" s="84">
        <v>22.42573333333333</v>
      </c>
      <c r="C28" s="85">
        <v>1182.77</v>
      </c>
      <c r="D28" s="86">
        <v>10.355366666666667</v>
      </c>
      <c r="E28" s="87">
        <v>31541</v>
      </c>
      <c r="F28" s="45">
        <v>23.331183523582</v>
      </c>
      <c r="G28" s="45">
        <v>96.52366619270443</v>
      </c>
      <c r="H28" s="46">
        <v>1218.5682982167293</v>
      </c>
      <c r="I28" s="47">
        <v>264.2964555124817</v>
      </c>
      <c r="J28" s="48">
        <v>0.3542847929121739</v>
      </c>
      <c r="K28" s="47">
        <v>21.690234632409783</v>
      </c>
      <c r="L28" s="20"/>
      <c r="M28" s="20"/>
    </row>
    <row r="29" spans="1:14" ht="15" customHeight="1">
      <c r="A29" s="44">
        <v>1</v>
      </c>
      <c r="B29" s="84">
        <v>38.276900000000005</v>
      </c>
      <c r="C29" s="85">
        <v>1175.7</v>
      </c>
      <c r="D29" s="86">
        <v>10.219666666666667</v>
      </c>
      <c r="E29" s="87">
        <v>31702</v>
      </c>
      <c r="F29" s="45">
        <v>39.82234896579209</v>
      </c>
      <c r="G29" s="45">
        <v>80.20790535299325</v>
      </c>
      <c r="H29" s="46">
        <v>1211.2843141214341</v>
      </c>
      <c r="I29" s="47">
        <v>374.84361373651154</v>
      </c>
      <c r="J29" s="48">
        <v>0.5024713320864767</v>
      </c>
      <c r="K29" s="47">
        <v>30.948088982011324</v>
      </c>
      <c r="L29" s="20"/>
      <c r="M29" s="20"/>
      <c r="N29" s="10"/>
    </row>
    <row r="30" spans="1:13" ht="15" customHeight="1">
      <c r="A30" s="44">
        <v>0.875</v>
      </c>
      <c r="B30" s="84">
        <v>49.03243333333333</v>
      </c>
      <c r="C30" s="85">
        <v>1155.6</v>
      </c>
      <c r="D30" s="86">
        <v>10.03842</v>
      </c>
      <c r="E30" s="87">
        <v>32103</v>
      </c>
      <c r="F30" s="45">
        <v>51.012142332371106</v>
      </c>
      <c r="G30" s="45">
        <v>69.42645506255374</v>
      </c>
      <c r="H30" s="46">
        <v>1190.5759576411747</v>
      </c>
      <c r="I30" s="47">
        <v>415.62706946223074</v>
      </c>
      <c r="J30" s="48">
        <v>0.5571408437831512</v>
      </c>
      <c r="K30" s="47">
        <v>34.911364962840096</v>
      </c>
      <c r="L30" s="20"/>
      <c r="M30" s="20"/>
    </row>
    <row r="31" spans="1:13" ht="15" customHeight="1">
      <c r="A31" s="44">
        <v>0.75</v>
      </c>
      <c r="B31" s="84">
        <v>60.403</v>
      </c>
      <c r="C31" s="85">
        <v>1125.8466666666668</v>
      </c>
      <c r="D31" s="86">
        <v>9.763036666666666</v>
      </c>
      <c r="E31" s="87">
        <v>32638</v>
      </c>
      <c r="F31" s="45">
        <v>62.84180131047026</v>
      </c>
      <c r="G31" s="45">
        <v>56.41835194547769</v>
      </c>
      <c r="H31" s="46">
        <v>1159.9220952957694</v>
      </c>
      <c r="I31" s="47">
        <v>416.07117208067376</v>
      </c>
      <c r="J31" s="48">
        <v>0.5577361556041204</v>
      </c>
      <c r="K31" s="47">
        <v>35.87126008603843</v>
      </c>
      <c r="L31" s="20"/>
      <c r="M31" s="20"/>
    </row>
    <row r="32" spans="1:13" ht="15" customHeight="1">
      <c r="A32" s="44">
        <v>0.625</v>
      </c>
      <c r="B32" s="84">
        <v>70.19850000000001</v>
      </c>
      <c r="C32" s="85">
        <v>1081.4466666666667</v>
      </c>
      <c r="D32" s="86">
        <v>9.357976666666667</v>
      </c>
      <c r="E32" s="87">
        <v>33463</v>
      </c>
      <c r="F32" s="45">
        <v>73.03279951812074</v>
      </c>
      <c r="G32" s="45">
        <v>42.106257994669335</v>
      </c>
      <c r="H32" s="46">
        <v>1114.1782630707191</v>
      </c>
      <c r="I32" s="47">
        <v>360.88033323661307</v>
      </c>
      <c r="J32" s="48">
        <v>0.483753797904307</v>
      </c>
      <c r="K32" s="47">
        <v>32.39079168741963</v>
      </c>
      <c r="L32" s="20"/>
      <c r="M32" s="20"/>
    </row>
    <row r="33" spans="1:14" ht="15" customHeight="1">
      <c r="A33" s="44">
        <v>0.5</v>
      </c>
      <c r="B33" s="84">
        <v>78.01389999999999</v>
      </c>
      <c r="C33" s="85">
        <v>1007.7633333333333</v>
      </c>
      <c r="D33" s="86">
        <v>8.698063333333334</v>
      </c>
      <c r="E33" s="87">
        <v>34720.666666666664</v>
      </c>
      <c r="F33" s="45">
        <v>81.16375019874668</v>
      </c>
      <c r="G33" s="45">
        <v>28.319771290361775</v>
      </c>
      <c r="H33" s="46">
        <v>1038.264793751294</v>
      </c>
      <c r="I33" s="47">
        <v>269.7429564586766</v>
      </c>
      <c r="J33" s="48">
        <v>0.3615857325183332</v>
      </c>
      <c r="K33" s="47">
        <v>25.98072191504924</v>
      </c>
      <c r="L33" s="20"/>
      <c r="M33" s="20"/>
      <c r="N33" s="17"/>
    </row>
    <row r="34" spans="1:13" ht="15" customHeight="1">
      <c r="A34" s="44">
        <v>0.375</v>
      </c>
      <c r="B34" s="84">
        <v>84.12419999999999</v>
      </c>
      <c r="C34" s="85">
        <v>927.0219999999999</v>
      </c>
      <c r="D34" s="86">
        <v>7.979563333333334</v>
      </c>
      <c r="E34" s="87">
        <v>36210.333333333336</v>
      </c>
      <c r="F34" s="45">
        <v>87.52075661477512</v>
      </c>
      <c r="G34" s="45">
        <v>16.604981451597038</v>
      </c>
      <c r="H34" s="46">
        <v>955.0797035344731</v>
      </c>
      <c r="I34" s="47">
        <v>170.54943555078444</v>
      </c>
      <c r="J34" s="48">
        <v>0.22861854631472445</v>
      </c>
      <c r="K34" s="47">
        <v>17.85707492270834</v>
      </c>
      <c r="L34" s="20"/>
      <c r="M34" s="20"/>
    </row>
    <row r="35" spans="1:13" ht="15" customHeight="1">
      <c r="A35" s="44">
        <v>0.25</v>
      </c>
      <c r="B35" s="84">
        <v>89.06943333333334</v>
      </c>
      <c r="C35" s="85">
        <v>861.5903333333334</v>
      </c>
      <c r="D35" s="86">
        <v>7.388243333333333</v>
      </c>
      <c r="E35" s="87">
        <v>37617.333333333336</v>
      </c>
      <c r="F35" s="45">
        <v>92.6656562152461</v>
      </c>
      <c r="G35" s="45">
        <v>7.891062220757422</v>
      </c>
      <c r="H35" s="46">
        <v>887.6676498811979</v>
      </c>
      <c r="I35" s="47">
        <v>85.81312423034346</v>
      </c>
      <c r="J35" s="48">
        <v>0.11503099762780626</v>
      </c>
      <c r="K35" s="47">
        <v>9.667302484125587</v>
      </c>
      <c r="L35" s="20"/>
      <c r="M35" s="20"/>
    </row>
    <row r="36" spans="1:14" ht="15" customHeight="1">
      <c r="A36" s="44">
        <v>0</v>
      </c>
      <c r="B36" s="84">
        <v>96.0598</v>
      </c>
      <c r="C36" s="85">
        <v>812.4003333333334</v>
      </c>
      <c r="D36" s="86">
        <v>6.96065</v>
      </c>
      <c r="E36" s="87">
        <v>38719.333333333336</v>
      </c>
      <c r="F36" s="45">
        <v>99.93826242940766</v>
      </c>
      <c r="G36" s="45">
        <v>0</v>
      </c>
      <c r="H36" s="46">
        <v>836.9888411615983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420.10594844131487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113.79775733333334</v>
      </c>
      <c r="C58" s="102">
        <f>AIRFLOW!C26</f>
        <v>1163.2533333333333</v>
      </c>
      <c r="D58" s="103">
        <f>AIRFLOW!D26</f>
        <v>10.126033333333334</v>
      </c>
      <c r="E58" s="104">
        <f>AIRFLOW!E26</f>
        <v>31621</v>
      </c>
      <c r="F58" s="35">
        <f>25.4*AIRFLOW!F26</f>
        <v>118.39239865434568</v>
      </c>
      <c r="G58" s="36">
        <f>AIRFLOW!G26*0.472</f>
        <v>53.089349396839694</v>
      </c>
      <c r="H58" s="35">
        <f>AIRFLOW!H26</f>
        <v>1198.4609305232104</v>
      </c>
      <c r="I58" s="36">
        <f>AIRFLOW!I26</f>
        <v>61.53293516625198</v>
      </c>
      <c r="J58" s="37">
        <f>AIRFLOW!J26</f>
        <v>0.08248382730060587</v>
      </c>
      <c r="K58" s="38">
        <f>AIRFLOW!K26</f>
        <v>5.134163292003976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324.37323999999995</v>
      </c>
      <c r="C59" s="102">
        <f>AIRFLOW!C27</f>
        <v>1172.1833333333334</v>
      </c>
      <c r="D59" s="103">
        <f>AIRFLOW!D27</f>
        <v>10.260733333333333</v>
      </c>
      <c r="E59" s="104">
        <f>AIRFLOW!E27</f>
        <v>31570</v>
      </c>
      <c r="F59" s="35">
        <f>25.4*AIRFLOW!F27</f>
        <v>337.46997166553786</v>
      </c>
      <c r="G59" s="36">
        <f>AIRFLOW!G27*0.472</f>
        <v>49.490738654049</v>
      </c>
      <c r="H59" s="35">
        <f>AIRFLOW!H27</f>
        <v>1207.6612102927982</v>
      </c>
      <c r="I59" s="36">
        <f>AIRFLOW!I27</f>
        <v>163.49358133658836</v>
      </c>
      <c r="J59" s="37">
        <f>AIRFLOW!J27</f>
        <v>0.21916029669783962</v>
      </c>
      <c r="K59" s="38">
        <f>AIRFLOW!K27</f>
        <v>13.538370966104457</v>
      </c>
      <c r="L59" s="2"/>
      <c r="M59" s="2"/>
    </row>
    <row r="60" spans="1:13" ht="15.75">
      <c r="A60" s="34">
        <f>AIRFLOW!A28*25.4</f>
        <v>31.75</v>
      </c>
      <c r="B60" s="101">
        <f>AIRFLOW!B28*25.4</f>
        <v>569.6136266666665</v>
      </c>
      <c r="C60" s="102">
        <f>AIRFLOW!C28</f>
        <v>1182.77</v>
      </c>
      <c r="D60" s="103">
        <f>AIRFLOW!D28</f>
        <v>10.355366666666667</v>
      </c>
      <c r="E60" s="104">
        <f>AIRFLOW!E28</f>
        <v>31541</v>
      </c>
      <c r="F60" s="35">
        <f>25.4*AIRFLOW!F28</f>
        <v>592.6120614989827</v>
      </c>
      <c r="G60" s="36">
        <f>AIRFLOW!G28*0.472</f>
        <v>45.559170442956486</v>
      </c>
      <c r="H60" s="35">
        <f>AIRFLOW!H28</f>
        <v>1218.5682982167293</v>
      </c>
      <c r="I60" s="36">
        <f>AIRFLOW!I28</f>
        <v>264.2964555124817</v>
      </c>
      <c r="J60" s="37">
        <f>AIRFLOW!J28</f>
        <v>0.3542847929121739</v>
      </c>
      <c r="K60" s="38">
        <f>AIRFLOW!K28</f>
        <v>21.690234632409783</v>
      </c>
      <c r="L60" s="2"/>
      <c r="M60" s="2"/>
    </row>
    <row r="61" spans="1:13" ht="15.75">
      <c r="A61" s="34">
        <f>AIRFLOW!A29*25.4</f>
        <v>25.4</v>
      </c>
      <c r="B61" s="101">
        <f>AIRFLOW!B29*25.4</f>
        <v>972.2332600000001</v>
      </c>
      <c r="C61" s="102">
        <f>AIRFLOW!C29</f>
        <v>1175.7</v>
      </c>
      <c r="D61" s="103">
        <f>AIRFLOW!D29</f>
        <v>10.219666666666667</v>
      </c>
      <c r="E61" s="104">
        <f>AIRFLOW!E29</f>
        <v>31702</v>
      </c>
      <c r="F61" s="35">
        <f>25.4*AIRFLOW!F29</f>
        <v>1011.487663731119</v>
      </c>
      <c r="G61" s="36">
        <f>AIRFLOW!G29*0.472</f>
        <v>37.85813132661281</v>
      </c>
      <c r="H61" s="35">
        <f>AIRFLOW!H29</f>
        <v>1211.2843141214341</v>
      </c>
      <c r="I61" s="36">
        <f>AIRFLOW!I29</f>
        <v>374.84361373651154</v>
      </c>
      <c r="J61" s="37">
        <f>AIRFLOW!J29</f>
        <v>0.5024713320864767</v>
      </c>
      <c r="K61" s="38">
        <f>AIRFLOW!K29</f>
        <v>30.948088982011324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1245.4238066666665</v>
      </c>
      <c r="C62" s="102">
        <f>AIRFLOW!C30</f>
        <v>1155.6</v>
      </c>
      <c r="D62" s="103">
        <f>AIRFLOW!D30</f>
        <v>10.03842</v>
      </c>
      <c r="E62" s="104">
        <f>AIRFLOW!E30</f>
        <v>32103</v>
      </c>
      <c r="F62" s="35">
        <f>25.4*AIRFLOW!F30</f>
        <v>1295.708415242226</v>
      </c>
      <c r="G62" s="36">
        <f>AIRFLOW!G30*0.472</f>
        <v>32.76928678952537</v>
      </c>
      <c r="H62" s="35">
        <f>AIRFLOW!H30</f>
        <v>1190.5759576411747</v>
      </c>
      <c r="I62" s="36">
        <f>AIRFLOW!I30</f>
        <v>415.62706946223074</v>
      </c>
      <c r="J62" s="37">
        <f>AIRFLOW!J30</f>
        <v>0.5571408437831512</v>
      </c>
      <c r="K62" s="38">
        <f>AIRFLOW!K30</f>
        <v>34.911364962840096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1534.2361999999998</v>
      </c>
      <c r="C63" s="102">
        <f>AIRFLOW!C31</f>
        <v>1125.8466666666668</v>
      </c>
      <c r="D63" s="103">
        <f>AIRFLOW!D31</f>
        <v>9.763036666666666</v>
      </c>
      <c r="E63" s="104">
        <f>AIRFLOW!E31</f>
        <v>32638</v>
      </c>
      <c r="F63" s="35">
        <f>25.4*AIRFLOW!F31</f>
        <v>1596.1817532859445</v>
      </c>
      <c r="G63" s="36">
        <f>AIRFLOW!G31*0.472</f>
        <v>26.62946211826547</v>
      </c>
      <c r="H63" s="35">
        <f>AIRFLOW!H31</f>
        <v>1159.9220952957694</v>
      </c>
      <c r="I63" s="36">
        <f>AIRFLOW!I31</f>
        <v>416.07117208067376</v>
      </c>
      <c r="J63" s="37">
        <f>AIRFLOW!J31</f>
        <v>0.5577361556041204</v>
      </c>
      <c r="K63" s="38">
        <f>AIRFLOW!K31</f>
        <v>35.87126008603843</v>
      </c>
      <c r="L63" s="2"/>
      <c r="M63" s="2"/>
    </row>
    <row r="64" spans="1:13" ht="15.75">
      <c r="A64" s="34">
        <f>AIRFLOW!A32*25.4</f>
        <v>15.875</v>
      </c>
      <c r="B64" s="101">
        <f>AIRFLOW!B32*25.4</f>
        <v>1783.0419000000002</v>
      </c>
      <c r="C64" s="102">
        <f>AIRFLOW!C32</f>
        <v>1081.4466666666667</v>
      </c>
      <c r="D64" s="103">
        <f>AIRFLOW!D32</f>
        <v>9.357976666666667</v>
      </c>
      <c r="E64" s="104">
        <f>AIRFLOW!E32</f>
        <v>33463</v>
      </c>
      <c r="F64" s="35">
        <f>25.4*AIRFLOW!F32</f>
        <v>1855.0331077602666</v>
      </c>
      <c r="G64" s="36">
        <f>AIRFLOW!G32*0.472</f>
        <v>19.874153773483926</v>
      </c>
      <c r="H64" s="35">
        <f>AIRFLOW!H32</f>
        <v>1114.1782630707191</v>
      </c>
      <c r="I64" s="36">
        <f>AIRFLOW!I32</f>
        <v>360.88033323661307</v>
      </c>
      <c r="J64" s="37">
        <f>AIRFLOW!J32</f>
        <v>0.483753797904307</v>
      </c>
      <c r="K64" s="38">
        <f>AIRFLOW!K32</f>
        <v>32.39079168741963</v>
      </c>
      <c r="L64" s="2"/>
      <c r="M64" s="2"/>
    </row>
    <row r="65" spans="1:13" ht="15.75">
      <c r="A65" s="34">
        <f>AIRFLOW!A33*25.4</f>
        <v>12.7</v>
      </c>
      <c r="B65" s="101">
        <f>AIRFLOW!B33*25.4</f>
        <v>1981.5530599999997</v>
      </c>
      <c r="C65" s="102">
        <f>AIRFLOW!C33</f>
        <v>1007.7633333333333</v>
      </c>
      <c r="D65" s="103">
        <f>AIRFLOW!D33</f>
        <v>8.698063333333334</v>
      </c>
      <c r="E65" s="104">
        <f>AIRFLOW!E33</f>
        <v>34720.666666666664</v>
      </c>
      <c r="F65" s="35">
        <f>25.4*AIRFLOW!F33</f>
        <v>2061.5592550481656</v>
      </c>
      <c r="G65" s="36">
        <f>AIRFLOW!G33*0.472</f>
        <v>13.366932049050757</v>
      </c>
      <c r="H65" s="35">
        <f>AIRFLOW!H33</f>
        <v>1038.264793751294</v>
      </c>
      <c r="I65" s="36">
        <f>AIRFLOW!I33</f>
        <v>269.7429564586766</v>
      </c>
      <c r="J65" s="37">
        <f>AIRFLOW!J33</f>
        <v>0.3615857325183332</v>
      </c>
      <c r="K65" s="38">
        <f>AIRFLOW!K33</f>
        <v>25.98072191504924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2136.7546799999996</v>
      </c>
      <c r="C66" s="102">
        <f>AIRFLOW!C34</f>
        <v>927.0219999999999</v>
      </c>
      <c r="D66" s="103">
        <f>AIRFLOW!D34</f>
        <v>7.979563333333334</v>
      </c>
      <c r="E66" s="104">
        <f>AIRFLOW!E34</f>
        <v>36210.333333333336</v>
      </c>
      <c r="F66" s="35">
        <f>25.4*AIRFLOW!F34</f>
        <v>2223.027218015288</v>
      </c>
      <c r="G66" s="36">
        <f>AIRFLOW!G34*0.472</f>
        <v>7.837551245153802</v>
      </c>
      <c r="H66" s="35">
        <f>AIRFLOW!H34</f>
        <v>955.0797035344731</v>
      </c>
      <c r="I66" s="36">
        <f>AIRFLOW!I34</f>
        <v>170.54943555078444</v>
      </c>
      <c r="J66" s="37">
        <f>AIRFLOW!J34</f>
        <v>0.22861854631472445</v>
      </c>
      <c r="K66" s="38">
        <f>AIRFLOW!K34</f>
        <v>17.85707492270834</v>
      </c>
      <c r="L66" s="2"/>
      <c r="M66" s="2"/>
    </row>
    <row r="67" spans="1:13" ht="15.75">
      <c r="A67" s="34">
        <f>AIRFLOW!A35*25.4</f>
        <v>6.35</v>
      </c>
      <c r="B67" s="101">
        <f>AIRFLOW!B35*25.4</f>
        <v>2262.363606666667</v>
      </c>
      <c r="C67" s="102">
        <f>AIRFLOW!C35</f>
        <v>861.5903333333334</v>
      </c>
      <c r="D67" s="103">
        <f>AIRFLOW!D35</f>
        <v>7.388243333333333</v>
      </c>
      <c r="E67" s="104">
        <f>AIRFLOW!E35</f>
        <v>37617.333333333336</v>
      </c>
      <c r="F67" s="35">
        <f>25.4*AIRFLOW!F35</f>
        <v>2353.707667867251</v>
      </c>
      <c r="G67" s="36">
        <f>AIRFLOW!G35*0.472</f>
        <v>3.724581368197503</v>
      </c>
      <c r="H67" s="35">
        <f>AIRFLOW!H35</f>
        <v>887.6676498811979</v>
      </c>
      <c r="I67" s="36">
        <f>AIRFLOW!I35</f>
        <v>85.81312423034346</v>
      </c>
      <c r="J67" s="37">
        <f>AIRFLOW!J35</f>
        <v>0.11503099762780626</v>
      </c>
      <c r="K67" s="38">
        <f>AIRFLOW!K35</f>
        <v>9.667302484125587</v>
      </c>
      <c r="L67" s="2"/>
      <c r="M67" s="2"/>
    </row>
    <row r="68" spans="1:13" ht="15.75">
      <c r="A68" s="34">
        <f>AIRFLOW!A36*25.4</f>
        <v>0</v>
      </c>
      <c r="B68" s="101">
        <f>AIRFLOW!B36*25.4</f>
        <v>2439.9189199999996</v>
      </c>
      <c r="C68" s="102">
        <f>AIRFLOW!C36</f>
        <v>812.4003333333334</v>
      </c>
      <c r="D68" s="103">
        <f>AIRFLOW!D36</f>
        <v>6.96065</v>
      </c>
      <c r="E68" s="104">
        <f>AIRFLOW!E36</f>
        <v>38719.333333333336</v>
      </c>
      <c r="F68" s="35">
        <f>25.4*AIRFLOW!F36</f>
        <v>2538.4318657069543</v>
      </c>
      <c r="G68" s="36">
        <f>AIRFLOW!G36*0.472</f>
        <v>0</v>
      </c>
      <c r="H68" s="35">
        <f>AIRFLOW!H36</f>
        <v>836.9888411615983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420.10594844131487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1.1158851828999998</v>
      </c>
      <c r="C74" s="102">
        <f>AIRFLOW!C26</f>
        <v>1163.2533333333333</v>
      </c>
      <c r="D74" s="103">
        <f>AIRFLOW!D26</f>
        <v>10.126033333333334</v>
      </c>
      <c r="E74" s="107">
        <f>AIRFLOW!E26</f>
        <v>31621</v>
      </c>
      <c r="F74" s="41">
        <f>AIRFLOW!F26*(0.07355/0.2952998)</f>
        <v>1.1609396048060452</v>
      </c>
      <c r="G74" s="41">
        <f>AIRFLOW!G26*0.472*(0.001*3600)</f>
        <v>191.12165782862292</v>
      </c>
      <c r="H74" s="40">
        <f>AIRFLOW!H26</f>
        <v>1198.4609305232104</v>
      </c>
      <c r="I74" s="42">
        <f>AIRFLOW!I26</f>
        <v>61.53293516625198</v>
      </c>
      <c r="J74" s="43">
        <f>AIRFLOW!J26</f>
        <v>0.08248382730060587</v>
      </c>
      <c r="K74" s="41">
        <f>AIRFLOW!K26</f>
        <v>5.134163292003976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3.18075945191971</v>
      </c>
      <c r="C75" s="102">
        <f>AIRFLOW!C27</f>
        <v>1172.1833333333334</v>
      </c>
      <c r="D75" s="103">
        <f>AIRFLOW!D27</f>
        <v>10.260733333333333</v>
      </c>
      <c r="E75" s="107">
        <f>AIRFLOW!E27</f>
        <v>31570</v>
      </c>
      <c r="F75" s="41">
        <f>AIRFLOW!F27*(0.07355/0.2952998)</f>
        <v>3.309184204326585</v>
      </c>
      <c r="G75" s="41">
        <f>AIRFLOW!G27*0.472*(0.001*3600)</f>
        <v>178.1666591545764</v>
      </c>
      <c r="H75" s="40">
        <f>AIRFLOW!H27</f>
        <v>1207.6612102927982</v>
      </c>
      <c r="I75" s="42">
        <f>AIRFLOW!I27</f>
        <v>163.49358133658836</v>
      </c>
      <c r="J75" s="43">
        <f>AIRFLOW!J27</f>
        <v>0.21916029669783962</v>
      </c>
      <c r="K75" s="41">
        <f>AIRFLOW!K27</f>
        <v>13.538370966104457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5.585553009743544</v>
      </c>
      <c r="C76" s="102">
        <f>AIRFLOW!C28</f>
        <v>1182.77</v>
      </c>
      <c r="D76" s="103">
        <f>AIRFLOW!D28</f>
        <v>10.355366666666667</v>
      </c>
      <c r="E76" s="107">
        <f>AIRFLOW!E28</f>
        <v>31541</v>
      </c>
      <c r="F76" s="41">
        <f>AIRFLOW!F28*(0.07355/0.2952998)</f>
        <v>5.811072503806153</v>
      </c>
      <c r="G76" s="41">
        <f>AIRFLOW!G28*0.472*(0.001*3600)</f>
        <v>164.01301359464335</v>
      </c>
      <c r="H76" s="40">
        <f>AIRFLOW!H28</f>
        <v>1218.5682982167293</v>
      </c>
      <c r="I76" s="42">
        <f>AIRFLOW!I28</f>
        <v>264.2964555124817</v>
      </c>
      <c r="J76" s="43">
        <f>AIRFLOW!J28</f>
        <v>0.3542847929121739</v>
      </c>
      <c r="K76" s="41">
        <f>AIRFLOW!K28</f>
        <v>21.690234632409783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9.533585850718492</v>
      </c>
      <c r="C77" s="102">
        <f>AIRFLOW!C29</f>
        <v>1175.7</v>
      </c>
      <c r="D77" s="103">
        <f>AIRFLOW!D29</f>
        <v>10.219666666666667</v>
      </c>
      <c r="E77" s="107">
        <f>AIRFLOW!E29</f>
        <v>31702</v>
      </c>
      <c r="F77" s="41">
        <f>AIRFLOW!F29*(0.07355/0.2952998)</f>
        <v>9.918509143704155</v>
      </c>
      <c r="G77" s="41">
        <f>AIRFLOW!G29*0.472*(0.001*3600)</f>
        <v>136.28927277580613</v>
      </c>
      <c r="H77" s="40">
        <f>AIRFLOW!H29</f>
        <v>1211.2843141214341</v>
      </c>
      <c r="I77" s="42">
        <f>AIRFLOW!I29</f>
        <v>374.84361373651154</v>
      </c>
      <c r="J77" s="43">
        <f>AIRFLOW!J29</f>
        <v>0.5024713320864767</v>
      </c>
      <c r="K77" s="41">
        <f>AIRFLOW!K29</f>
        <v>30.948088982011324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12.212454839680442</v>
      </c>
      <c r="C78" s="102">
        <f>AIRFLOW!C30</f>
        <v>1155.6</v>
      </c>
      <c r="D78" s="103">
        <f>AIRFLOW!D30</f>
        <v>10.03842</v>
      </c>
      <c r="E78" s="107">
        <f>AIRFLOW!E30</f>
        <v>32103</v>
      </c>
      <c r="F78" s="41">
        <f>AIRFLOW!F30*(0.07355/0.2952998)</f>
        <v>12.70553880681902</v>
      </c>
      <c r="G78" s="41">
        <f>AIRFLOW!G30*0.472*(0.001*3600)</f>
        <v>117.96943244229132</v>
      </c>
      <c r="H78" s="40">
        <f>AIRFLOW!H30</f>
        <v>1190.5759576411747</v>
      </c>
      <c r="I78" s="42">
        <f>AIRFLOW!I30</f>
        <v>415.62706946223074</v>
      </c>
      <c r="J78" s="43">
        <f>AIRFLOW!J30</f>
        <v>0.5571408437831512</v>
      </c>
      <c r="K78" s="41">
        <f>AIRFLOW!K30</f>
        <v>34.911364962840096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15.044509512028117</v>
      </c>
      <c r="C79" s="102">
        <f>AIRFLOW!C31</f>
        <v>1125.8466666666668</v>
      </c>
      <c r="D79" s="103">
        <f>AIRFLOW!D31</f>
        <v>9.763036666666666</v>
      </c>
      <c r="E79" s="107">
        <f>AIRFLOW!E31</f>
        <v>32638</v>
      </c>
      <c r="F79" s="41">
        <f>AIRFLOW!F31*(0.07355/0.2952998)</f>
        <v>15.651939101838497</v>
      </c>
      <c r="G79" s="41">
        <f>AIRFLOW!G31*0.472*(0.001*3600)</f>
        <v>95.86606362575569</v>
      </c>
      <c r="H79" s="40">
        <f>AIRFLOW!H31</f>
        <v>1159.9220952957694</v>
      </c>
      <c r="I79" s="42">
        <f>AIRFLOW!I31</f>
        <v>416.07117208067376</v>
      </c>
      <c r="J79" s="43">
        <f>AIRFLOW!J31</f>
        <v>0.5577361556041204</v>
      </c>
      <c r="K79" s="41">
        <f>AIRFLOW!K31</f>
        <v>35.87126008603843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17.484264042847304</v>
      </c>
      <c r="C80" s="102">
        <f>AIRFLOW!C32</f>
        <v>1081.4466666666667</v>
      </c>
      <c r="D80" s="103">
        <f>AIRFLOW!D32</f>
        <v>9.357976666666667</v>
      </c>
      <c r="E80" s="107">
        <f>AIRFLOW!E32</f>
        <v>33463</v>
      </c>
      <c r="F80" s="41">
        <f>AIRFLOW!F32*(0.07355/0.2952998)</f>
        <v>18.190199941069316</v>
      </c>
      <c r="G80" s="41">
        <f>AIRFLOW!G32*0.472*(0.001*3600)</f>
        <v>71.54695358454214</v>
      </c>
      <c r="H80" s="40">
        <f>AIRFLOW!H32</f>
        <v>1114.1782630707191</v>
      </c>
      <c r="I80" s="42">
        <f>AIRFLOW!I32</f>
        <v>360.88033323661307</v>
      </c>
      <c r="J80" s="43">
        <f>AIRFLOW!J32</f>
        <v>0.483753797904307</v>
      </c>
      <c r="K80" s="41">
        <f>AIRFLOW!K32</f>
        <v>32.39079168741963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19.430837220343527</v>
      </c>
      <c r="C81" s="102">
        <f>AIRFLOW!C33</f>
        <v>1007.7633333333333</v>
      </c>
      <c r="D81" s="103">
        <f>AIRFLOW!D33</f>
        <v>8.698063333333334</v>
      </c>
      <c r="E81" s="107">
        <f>AIRFLOW!E33</f>
        <v>34720.666666666664</v>
      </c>
      <c r="F81" s="41">
        <f>AIRFLOW!F33*(0.07355/0.2952998)</f>
        <v>20.215366983376956</v>
      </c>
      <c r="G81" s="41">
        <f>AIRFLOW!G33*0.472*(0.001*3600)</f>
        <v>48.12095537658273</v>
      </c>
      <c r="H81" s="40">
        <f>AIRFLOW!H33</f>
        <v>1038.264793751294</v>
      </c>
      <c r="I81" s="42">
        <f>AIRFLOW!I33</f>
        <v>269.7429564586766</v>
      </c>
      <c r="J81" s="43">
        <f>AIRFLOW!J33</f>
        <v>0.3615857325183332</v>
      </c>
      <c r="K81" s="41">
        <f>AIRFLOW!K33</f>
        <v>25.98072191504924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20.952722995410088</v>
      </c>
      <c r="C82" s="102">
        <f>AIRFLOW!C34</f>
        <v>927.0219999999999</v>
      </c>
      <c r="D82" s="103">
        <f>AIRFLOW!D34</f>
        <v>7.979563333333334</v>
      </c>
      <c r="E82" s="107">
        <f>AIRFLOW!E34</f>
        <v>36210.333333333336</v>
      </c>
      <c r="F82" s="41">
        <f>AIRFLOW!F34*(0.07355/0.2952998)</f>
        <v>21.798699657150838</v>
      </c>
      <c r="G82" s="41">
        <f>AIRFLOW!G34*0.472*(0.001*3600)</f>
        <v>28.215184482553685</v>
      </c>
      <c r="H82" s="40">
        <f>AIRFLOW!H34</f>
        <v>955.0797035344731</v>
      </c>
      <c r="I82" s="42">
        <f>AIRFLOW!I34</f>
        <v>170.54943555078444</v>
      </c>
      <c r="J82" s="43">
        <f>AIRFLOW!J34</f>
        <v>0.22861854631472445</v>
      </c>
      <c r="K82" s="41">
        <f>AIRFLOW!K34</f>
        <v>17.85707492270834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22.18442688300726</v>
      </c>
      <c r="C83" s="102">
        <f>AIRFLOW!C35</f>
        <v>861.5903333333334</v>
      </c>
      <c r="D83" s="103">
        <f>AIRFLOW!D35</f>
        <v>7.388243333333333</v>
      </c>
      <c r="E83" s="107">
        <f>AIRFLOW!E35</f>
        <v>37617.333333333336</v>
      </c>
      <c r="F83" s="41">
        <f>AIRFLOW!F35*(0.07355/0.2952998)</f>
        <v>23.08013420473482</v>
      </c>
      <c r="G83" s="41">
        <f>AIRFLOW!G35*0.472*(0.001*3600)</f>
        <v>13.40849292551101</v>
      </c>
      <c r="H83" s="40">
        <f>AIRFLOW!H35</f>
        <v>887.6676498811979</v>
      </c>
      <c r="I83" s="42">
        <f>AIRFLOW!I35</f>
        <v>85.81312423034346</v>
      </c>
      <c r="J83" s="43">
        <f>AIRFLOW!J35</f>
        <v>0.11503099762780626</v>
      </c>
      <c r="K83" s="41">
        <f>AIRFLOW!K35</f>
        <v>9.667302484125587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23.925509905526518</v>
      </c>
      <c r="C84" s="102">
        <f>AIRFLOW!C36</f>
        <v>812.4003333333334</v>
      </c>
      <c r="D84" s="103">
        <f>AIRFLOW!D36</f>
        <v>6.96065</v>
      </c>
      <c r="E84" s="107">
        <f>AIRFLOW!E36</f>
        <v>38719.333333333336</v>
      </c>
      <c r="F84" s="41">
        <f>AIRFLOW!F36*(0.07355/0.2952998)</f>
        <v>24.89151432436776</v>
      </c>
      <c r="G84" s="41">
        <f>AIRFLOW!G36*0.472*(0.001*3600)</f>
        <v>0</v>
      </c>
      <c r="H84" s="40">
        <f>AIRFLOW!H36</f>
        <v>836.9888411615983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420.10594844131487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1" t="s">
        <v>25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3"/>
      <c r="L87" s="2"/>
      <c r="M87" s="2"/>
    </row>
    <row r="88" spans="1:13" ht="15.7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6"/>
      <c r="L88" s="2"/>
      <c r="M88" s="2"/>
    </row>
    <row r="89" spans="1:13" ht="16.5" thickBot="1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2011-11-03T20:27:00Z</dcterms:modified>
  <cp:category/>
  <cp:version/>
  <cp:contentType/>
  <cp:contentStatus/>
</cp:coreProperties>
</file>