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<sst xmlns="http://schemas.openxmlformats.org/spreadsheetml/2006/main" count="78" uniqueCount="30">
  <si>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</si>
  <si>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</si>
  <si>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</si>
  <si>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</si>
  <si>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</si>
  <si>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</si>
  <si>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</si>
  <si>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</si>
  <si>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</si>
  <si>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</si>
  <si>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</si>
  <si>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</si>
  <si>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</si>
  <si>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</si>
  <si>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</si>
  <si>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</si>
  <si>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</si>
  <si>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</si>
  <si>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</si>
  <si>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</si>
  <si>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</si>
  <si>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</si>
  <si>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</si>
  <si>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</si>
  <si>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</si>
  <si>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133.92 inH20, 3402 mmH20 or 33.36 Pa, Maximum open watts = 1919 watts.</t>
  </si>
  <si>
    <t>LIGHTHOUSE</t>
  </si>
  <si>
    <t>VACUUM</t>
  </si>
  <si>
    <t>MOTORS</t>
  </si>
  <si>
    <t>LH7123-00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</si>
</sst>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4.480492128464303</c:v>
                </c:pt>
                <c:pt idx="1">
                  <c:v>13.226591177476507</c:v>
                </c:pt>
                <c:pt idx="2">
                  <c:v>24.026955365063206</c:v>
                </c:pt>
                <c:pt idx="3">
                  <c:v>44.427600577999605</c:v>
                </c:pt>
                <c:pt idx="4">
                  <c:v>59.079598365342974</c:v>
                </c:pt>
                <c:pt idx="5">
                  <c:v>76.06353663325012</c:v>
                </c:pt>
                <c:pt idx="6">
                  <c:v>92.73307009051092</c:v>
                </c:pt>
                <c:pt idx="7">
                  <c:v>107.20680035021785</c:v>
                </c:pt>
                <c:pt idx="8">
                  <c:v>121.06262035540118</c:v>
                </c:pt>
                <c:pt idx="9">
                  <c:v>133.05192380138087</c:v>
                </c:pt>
                <c:pt idx="10">
                  <c:v>148.79941275061958</c:v>
                </c:pt>
              </c:numCache>
            </c:numRef>
          </c:yVal>
          <c:smooth val="0"/>
        </c:ser>
        <c:axId val="59846330"/>
        <c:axId val="17460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15714532"/>
        <c:axId val="7213061"/>
      </c:scatterChart>
      <c:valAx>
        <c:axId val="5984633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46059"/>
        <c:crosses val="autoZero"/>
        <c:crossBetween val="midCat"/>
        <c:dispUnits/>
        <c:majorUnit val="10"/>
      </c:valAx>
      <c:valAx>
        <c:axId val="174605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846330"/>
        <c:crosses val="autoZero"/>
        <c:crossBetween val="midCat"/>
        <c:dispUnits/>
      </c:valAx>
      <c:valAx>
        <c:axId val="15714532"/>
        <c:scaling>
          <c:orientation val="minMax"/>
        </c:scaling>
        <c:axPos val="b"/>
        <c:delete val="1"/>
        <c:majorTickMark val="in"/>
        <c:minorTickMark val="none"/>
        <c:tickLblPos val="nextTo"/>
        <c:crossAx val="7213061"/>
        <c:crosses val="max"/>
        <c:crossBetween val="midCat"/>
        <c:dispUnits/>
      </c:valAx>
      <c:valAx>
        <c:axId val="721306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71453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917550"/>
        <c:axId val="47387039"/>
      </c:scatterChart>
      <c:valAx>
        <c:axId val="649175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387039"/>
        <c:crosses val="autoZero"/>
        <c:crossBetween val="midCat"/>
        <c:dispUnits/>
      </c:val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917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113.8045000629933</c:v>
                </c:pt>
                <c:pt idx="1">
                  <c:v>335.9554159079033</c:v>
                </c:pt>
                <c:pt idx="2">
                  <c:v>610.2846662726054</c:v>
                </c:pt>
                <c:pt idx="3">
                  <c:v>1128.4610546811898</c:v>
                </c:pt>
                <c:pt idx="4">
                  <c:v>1500.6217984797115</c:v>
                </c:pt>
                <c:pt idx="5">
                  <c:v>1932.013830484553</c:v>
                </c:pt>
                <c:pt idx="6">
                  <c:v>2355.4199802989774</c:v>
                </c:pt>
                <c:pt idx="7">
                  <c:v>2723.052728895533</c:v>
                </c:pt>
                <c:pt idx="8">
                  <c:v>3074.99055702719</c:v>
                </c:pt>
                <c:pt idx="9">
                  <c:v>3379.518864555074</c:v>
                </c:pt>
                <c:pt idx="10">
                  <c:v>3779.505083865737</c:v>
                </c:pt>
              </c:numCache>
            </c:numRef>
          </c:yVal>
          <c:smooth val="0"/>
        </c:ser>
        <c:axId val="23830168"/>
        <c:axId val="1314492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51195426"/>
        <c:axId val="58105651"/>
      </c:scatterChart>
      <c:valAx>
        <c:axId val="2383016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3144921"/>
        <c:crosses val="autoZero"/>
        <c:crossBetween val="midCat"/>
        <c:dispUnits/>
        <c:majorUnit val="5"/>
      </c:valAx>
      <c:valAx>
        <c:axId val="131449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830168"/>
        <c:crosses val="autoZero"/>
        <c:crossBetween val="midCat"/>
        <c:dispUnits/>
      </c:valAx>
      <c:valAx>
        <c:axId val="51195426"/>
        <c:scaling>
          <c:orientation val="minMax"/>
        </c:scaling>
        <c:axPos val="b"/>
        <c:delete val="1"/>
        <c:majorTickMark val="in"/>
        <c:minorTickMark val="none"/>
        <c:tickLblPos val="nextTo"/>
        <c:crossAx val="58105651"/>
        <c:crosses val="max"/>
        <c:crossBetween val="midCat"/>
        <c:dispUnits/>
      </c:valAx>
      <c:valAx>
        <c:axId val="5810565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19542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8" sqref="J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4.275213333333333</v>
      </c>
      <c r="C26" s="86">
        <v>1639.6433333333334</v>
      </c>
      <c r="D26" s="87">
        <v>7.0673</v>
      </c>
      <c r="E26" s="88">
        <v>21647</v>
      </c>
      <c r="F26" s="45">
        <v>4.480492128464303</v>
      </c>
      <c r="G26" s="45">
        <v>110.33695201094672</v>
      </c>
      <c r="H26" s="46">
        <v>1698.6607040084166</v>
      </c>
      <c r="I26" s="47">
        <v>58.0185836800101</v>
      </c>
      <c r="J26" s="48">
        <v>0.07777290037534867</v>
      </c>
      <c r="K26" s="47">
        <v>3.4169291696050585</v>
      </c>
      <c r="L26" s="20"/>
      <c r="M26" s="20"/>
    </row>
    <row r="27" spans="1:13" ht="15" customHeight="1">
      <c r="A27" s="44">
        <v>1.5</v>
      </c>
      <c r="B27" s="85">
        <v>12.620600000000001</v>
      </c>
      <c r="C27" s="86">
        <v>1648.5633333333335</v>
      </c>
      <c r="D27" s="87">
        <v>7.10285</v>
      </c>
      <c r="E27" s="88">
        <v>21515</v>
      </c>
      <c r="F27" s="45">
        <v>13.226591177476507</v>
      </c>
      <c r="G27" s="45">
        <v>104.61866387306475</v>
      </c>
      <c r="H27" s="46">
        <v>1707.9017707524574</v>
      </c>
      <c r="I27" s="47">
        <v>162.40101738770537</v>
      </c>
      <c r="J27" s="48">
        <v>0.21769573376368012</v>
      </c>
      <c r="K27" s="47">
        <v>9.509305259799556</v>
      </c>
      <c r="L27" s="20"/>
      <c r="M27" s="20"/>
    </row>
    <row r="28" spans="1:13" ht="15" customHeight="1">
      <c r="A28" s="44">
        <v>1.25</v>
      </c>
      <c r="B28" s="85">
        <v>22.926133333333336</v>
      </c>
      <c r="C28" s="86">
        <v>1658.15</v>
      </c>
      <c r="D28" s="87">
        <v>7.146909999999999</v>
      </c>
      <c r="E28" s="88">
        <v>21355</v>
      </c>
      <c r="F28" s="45">
        <v>24.026955365063206</v>
      </c>
      <c r="G28" s="45">
        <v>97.89322500629119</v>
      </c>
      <c r="H28" s="46">
        <v>1717.8335001828991</v>
      </c>
      <c r="I28" s="47">
        <v>276.0380979793479</v>
      </c>
      <c r="J28" s="48">
        <v>0.3700242600259355</v>
      </c>
      <c r="K28" s="47">
        <v>16.069803969273377</v>
      </c>
      <c r="L28" s="20"/>
      <c r="M28" s="20"/>
    </row>
    <row r="29" spans="1:14" ht="15" customHeight="1">
      <c r="A29" s="44">
        <v>1</v>
      </c>
      <c r="B29" s="85">
        <v>42.3921</v>
      </c>
      <c r="C29" s="86">
        <v>1672.7266666666667</v>
      </c>
      <c r="D29" s="87">
        <v>7.215503333333333</v>
      </c>
      <c r="E29" s="88">
        <v>21216</v>
      </c>
      <c r="F29" s="45">
        <v>44.427600577999605</v>
      </c>
      <c r="G29" s="45">
        <v>84.5382900963396</v>
      </c>
      <c r="H29" s="46">
        <v>1732.9348398210495</v>
      </c>
      <c r="I29" s="47">
        <v>440.7680502820067</v>
      </c>
      <c r="J29" s="48">
        <v>0.590841890458454</v>
      </c>
      <c r="K29" s="47">
        <v>25.437223022251413</v>
      </c>
      <c r="L29" s="20"/>
      <c r="M29" s="20"/>
      <c r="N29" s="10"/>
    </row>
    <row r="30" spans="1:13" ht="15" customHeight="1">
      <c r="A30" s="44">
        <v>0.875</v>
      </c>
      <c r="B30" s="85">
        <v>56.372800000000005</v>
      </c>
      <c r="C30" s="86">
        <v>1670.4633333333334</v>
      </c>
      <c r="D30" s="87">
        <v>7.19948</v>
      </c>
      <c r="E30" s="88">
        <v>21146</v>
      </c>
      <c r="F30" s="45">
        <v>59.079598365342974</v>
      </c>
      <c r="G30" s="45">
        <v>74.59794663197535</v>
      </c>
      <c r="H30" s="46">
        <v>1730.5900400007195</v>
      </c>
      <c r="I30" s="47">
        <v>517.2128953368947</v>
      </c>
      <c r="J30" s="48">
        <v>0.6933148731057569</v>
      </c>
      <c r="K30" s="47">
        <v>29.890124378685403</v>
      </c>
      <c r="L30" s="20"/>
      <c r="M30" s="20"/>
    </row>
    <row r="31" spans="1:13" ht="15" customHeight="1">
      <c r="A31" s="44">
        <v>0.75</v>
      </c>
      <c r="B31" s="85">
        <v>72.5786</v>
      </c>
      <c r="C31" s="86">
        <v>1636.72</v>
      </c>
      <c r="D31" s="87">
        <v>7.04627</v>
      </c>
      <c r="E31" s="88">
        <v>21305</v>
      </c>
      <c r="F31" s="45">
        <v>76.06353663325012</v>
      </c>
      <c r="G31" s="45">
        <v>61.93400178400329</v>
      </c>
      <c r="H31" s="46">
        <v>1695.6321481285497</v>
      </c>
      <c r="I31" s="47">
        <v>552.854040880266</v>
      </c>
      <c r="J31" s="48">
        <v>0.7410912076142976</v>
      </c>
      <c r="K31" s="47">
        <v>32.605581072269345</v>
      </c>
      <c r="L31" s="20"/>
      <c r="M31" s="20"/>
    </row>
    <row r="32" spans="1:13" ht="15" customHeight="1">
      <c r="A32" s="44">
        <v>0.625</v>
      </c>
      <c r="B32" s="85">
        <v>88.48440000000001</v>
      </c>
      <c r="C32" s="86">
        <v>1576.8733333333332</v>
      </c>
      <c r="D32" s="87">
        <v>6.790413333333333</v>
      </c>
      <c r="E32" s="88">
        <v>21772</v>
      </c>
      <c r="F32" s="45">
        <v>92.73307009051092</v>
      </c>
      <c r="G32" s="45">
        <v>47.30744980305318</v>
      </c>
      <c r="H32" s="46">
        <v>1633.6313587703617</v>
      </c>
      <c r="I32" s="47">
        <v>514.8299348159223</v>
      </c>
      <c r="J32" s="48">
        <v>0.6901205560535152</v>
      </c>
      <c r="K32" s="47">
        <v>31.517514208021478</v>
      </c>
      <c r="L32" s="20"/>
      <c r="M32" s="20"/>
    </row>
    <row r="33" spans="1:14" ht="15" customHeight="1">
      <c r="A33" s="44">
        <v>0.5</v>
      </c>
      <c r="B33" s="85">
        <v>102.295</v>
      </c>
      <c r="C33" s="86">
        <v>1475.7033333333331</v>
      </c>
      <c r="D33" s="87">
        <v>6.3463</v>
      </c>
      <c r="E33" s="88">
        <v>22651</v>
      </c>
      <c r="F33" s="45">
        <v>107.20680035021785</v>
      </c>
      <c r="G33" s="45">
        <v>32.46552339403791</v>
      </c>
      <c r="H33" s="46">
        <v>1528.8198427956286</v>
      </c>
      <c r="I33" s="47">
        <v>408.45562144967556</v>
      </c>
      <c r="J33" s="48">
        <v>0.5475276426939351</v>
      </c>
      <c r="K33" s="47">
        <v>26.72036516725861</v>
      </c>
      <c r="L33" s="20"/>
      <c r="M33" s="20"/>
      <c r="N33" s="17"/>
    </row>
    <row r="34" spans="1:13" ht="15" customHeight="1">
      <c r="A34" s="44">
        <v>0.375</v>
      </c>
      <c r="B34" s="85">
        <v>115.516</v>
      </c>
      <c r="C34" s="86">
        <v>1359.2166666666665</v>
      </c>
      <c r="D34" s="87">
        <v>5.822573333333334</v>
      </c>
      <c r="E34" s="88">
        <v>23797</v>
      </c>
      <c r="F34" s="45">
        <v>121.06262035540118</v>
      </c>
      <c r="G34" s="45">
        <v>19.33369503315597</v>
      </c>
      <c r="H34" s="46">
        <v>1408.1403516008402</v>
      </c>
      <c r="I34" s="47">
        <v>274.6793617861479</v>
      </c>
      <c r="J34" s="48">
        <v>0.3682028978366594</v>
      </c>
      <c r="K34" s="47">
        <v>19.508147134012884</v>
      </c>
      <c r="L34" s="20"/>
      <c r="M34" s="20"/>
    </row>
    <row r="35" spans="1:13" ht="15" customHeight="1">
      <c r="A35" s="44">
        <v>0.25</v>
      </c>
      <c r="B35" s="85">
        <v>126.956</v>
      </c>
      <c r="C35" s="86">
        <v>1259.1</v>
      </c>
      <c r="D35" s="87">
        <v>5.374956666666667</v>
      </c>
      <c r="E35" s="88">
        <v>24974</v>
      </c>
      <c r="F35" s="45">
        <v>133.05192380138087</v>
      </c>
      <c r="G35" s="45">
        <v>9.274274399089762</v>
      </c>
      <c r="H35" s="46">
        <v>1304.4200826706199</v>
      </c>
      <c r="I35" s="47">
        <v>144.81133524176204</v>
      </c>
      <c r="J35" s="48">
        <v>0.1941170713696542</v>
      </c>
      <c r="K35" s="47">
        <v>11.102478108169782</v>
      </c>
      <c r="L35" s="20"/>
      <c r="M35" s="20"/>
    </row>
    <row r="36" spans="1:14" ht="15" customHeight="1">
      <c r="A36" s="44">
        <v>0</v>
      </c>
      <c r="B36" s="85">
        <v>141.982</v>
      </c>
      <c r="C36" s="86">
        <v>1173.2366666666667</v>
      </c>
      <c r="D36" s="87">
        <v>4.9974300000000005</v>
      </c>
      <c r="E36" s="88">
        <v>26109</v>
      </c>
      <c r="F36" s="45">
        <v>148.79941275061958</v>
      </c>
      <c r="G36" s="45">
        <v>0</v>
      </c>
      <c r="H36" s="46">
        <v>1215.466181975646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551.9735186149696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108.59041866666666</v>
      </c>
      <c r="C58" s="103">
        <f>AIRFLOW!C26</f>
        <v>1639.6433333333334</v>
      </c>
      <c r="D58" s="104">
        <f>AIRFLOW!D26</f>
        <v>7.0673</v>
      </c>
      <c r="E58" s="105">
        <f>AIRFLOW!E26</f>
        <v>21647</v>
      </c>
      <c r="F58" s="35">
        <f>25.4*AIRFLOW!F26</f>
        <v>113.8045000629933</v>
      </c>
      <c r="G58" s="36">
        <f>AIRFLOW!G26*0.472</f>
        <v>52.07904134916685</v>
      </c>
      <c r="H58" s="35">
        <f>AIRFLOW!H26</f>
        <v>1698.6607040084166</v>
      </c>
      <c r="I58" s="36">
        <f>AIRFLOW!I26</f>
        <v>58.0185836800101</v>
      </c>
      <c r="J58" s="37">
        <f>AIRFLOW!J26</f>
        <v>0.07777290037534867</v>
      </c>
      <c r="K58" s="38">
        <f>AIRFLOW!K26</f>
        <v>3.4169291696050585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320.56324</v>
      </c>
      <c r="C59" s="103">
        <f>AIRFLOW!C27</f>
        <v>1648.5633333333335</v>
      </c>
      <c r="D59" s="104">
        <f>AIRFLOW!D27</f>
        <v>7.10285</v>
      </c>
      <c r="E59" s="105">
        <f>AIRFLOW!E27</f>
        <v>21515</v>
      </c>
      <c r="F59" s="35">
        <f>25.4*AIRFLOW!F27</f>
        <v>335.9554159079033</v>
      </c>
      <c r="G59" s="36">
        <f>AIRFLOW!G27*0.472</f>
        <v>49.38000934808656</v>
      </c>
      <c r="H59" s="35">
        <f>AIRFLOW!H27</f>
        <v>1707.9017707524574</v>
      </c>
      <c r="I59" s="36">
        <f>AIRFLOW!I27</f>
        <v>162.40101738770537</v>
      </c>
      <c r="J59" s="37">
        <f>AIRFLOW!J27</f>
        <v>0.21769573376368012</v>
      </c>
      <c r="K59" s="38">
        <f>AIRFLOW!K27</f>
        <v>9.509305259799556</v>
      </c>
      <c r="L59" s="2"/>
      <c r="M59" s="2"/>
    </row>
    <row r="60" spans="1:13" ht="15.75">
      <c r="A60" s="34">
        <f>AIRFLOW!A28*25.4</f>
        <v>31.75</v>
      </c>
      <c r="B60" s="102">
        <f>AIRFLOW!B28*25.4</f>
        <v>582.3237866666667</v>
      </c>
      <c r="C60" s="103">
        <f>AIRFLOW!C28</f>
        <v>1658.15</v>
      </c>
      <c r="D60" s="104">
        <f>AIRFLOW!D28</f>
        <v>7.146909999999999</v>
      </c>
      <c r="E60" s="105">
        <f>AIRFLOW!E28</f>
        <v>21355</v>
      </c>
      <c r="F60" s="35">
        <f>25.4*AIRFLOW!F28</f>
        <v>610.2846662726054</v>
      </c>
      <c r="G60" s="36">
        <f>AIRFLOW!G28*0.472</f>
        <v>46.20560220296944</v>
      </c>
      <c r="H60" s="35">
        <f>AIRFLOW!H28</f>
        <v>1717.8335001828991</v>
      </c>
      <c r="I60" s="36">
        <f>AIRFLOW!I28</f>
        <v>276.0380979793479</v>
      </c>
      <c r="J60" s="37">
        <f>AIRFLOW!J28</f>
        <v>0.3700242600259355</v>
      </c>
      <c r="K60" s="38">
        <f>AIRFLOW!K28</f>
        <v>16.069803969273377</v>
      </c>
      <c r="L60" s="2"/>
      <c r="M60" s="2"/>
    </row>
    <row r="61" spans="1:13" ht="15.75">
      <c r="A61" s="34">
        <f>AIRFLOW!A29*25.4</f>
        <v>25.4</v>
      </c>
      <c r="B61" s="102">
        <f>AIRFLOW!B29*25.4</f>
        <v>1076.7593399999998</v>
      </c>
      <c r="C61" s="103">
        <f>AIRFLOW!C29</f>
        <v>1672.7266666666667</v>
      </c>
      <c r="D61" s="104">
        <f>AIRFLOW!D29</f>
        <v>7.215503333333333</v>
      </c>
      <c r="E61" s="105">
        <f>AIRFLOW!E29</f>
        <v>21216</v>
      </c>
      <c r="F61" s="35">
        <f>25.4*AIRFLOW!F29</f>
        <v>1128.4610546811898</v>
      </c>
      <c r="G61" s="36">
        <f>AIRFLOW!G29*0.472</f>
        <v>39.90207292547229</v>
      </c>
      <c r="H61" s="35">
        <f>AIRFLOW!H29</f>
        <v>1732.9348398210495</v>
      </c>
      <c r="I61" s="36">
        <f>AIRFLOW!I29</f>
        <v>440.7680502820067</v>
      </c>
      <c r="J61" s="37">
        <f>AIRFLOW!J29</f>
        <v>0.590841890458454</v>
      </c>
      <c r="K61" s="38">
        <f>AIRFLOW!K29</f>
        <v>25.437223022251413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1431.86912</v>
      </c>
      <c r="C62" s="103">
        <f>AIRFLOW!C30</f>
        <v>1670.4633333333334</v>
      </c>
      <c r="D62" s="104">
        <f>AIRFLOW!D30</f>
        <v>7.19948</v>
      </c>
      <c r="E62" s="105">
        <f>AIRFLOW!E30</f>
        <v>21146</v>
      </c>
      <c r="F62" s="35">
        <f>25.4*AIRFLOW!F30</f>
        <v>1500.6217984797115</v>
      </c>
      <c r="G62" s="36">
        <f>AIRFLOW!G30*0.472</f>
        <v>35.21023081029236</v>
      </c>
      <c r="H62" s="35">
        <f>AIRFLOW!H30</f>
        <v>1730.5900400007195</v>
      </c>
      <c r="I62" s="36">
        <f>AIRFLOW!I30</f>
        <v>517.2128953368947</v>
      </c>
      <c r="J62" s="37">
        <f>AIRFLOW!J30</f>
        <v>0.6933148731057569</v>
      </c>
      <c r="K62" s="38">
        <f>AIRFLOW!K30</f>
        <v>29.890124378685403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1843.4964399999997</v>
      </c>
      <c r="C63" s="103">
        <f>AIRFLOW!C31</f>
        <v>1636.72</v>
      </c>
      <c r="D63" s="104">
        <f>AIRFLOW!D31</f>
        <v>7.04627</v>
      </c>
      <c r="E63" s="105">
        <f>AIRFLOW!E31</f>
        <v>21305</v>
      </c>
      <c r="F63" s="35">
        <f>25.4*AIRFLOW!F31</f>
        <v>1932.013830484553</v>
      </c>
      <c r="G63" s="36">
        <f>AIRFLOW!G31*0.472</f>
        <v>29.232848842049552</v>
      </c>
      <c r="H63" s="35">
        <f>AIRFLOW!H31</f>
        <v>1695.6321481285497</v>
      </c>
      <c r="I63" s="36">
        <f>AIRFLOW!I31</f>
        <v>552.854040880266</v>
      </c>
      <c r="J63" s="37">
        <f>AIRFLOW!J31</f>
        <v>0.7410912076142976</v>
      </c>
      <c r="K63" s="38">
        <f>AIRFLOW!K31</f>
        <v>32.605581072269345</v>
      </c>
      <c r="L63" s="2"/>
      <c r="M63" s="2"/>
    </row>
    <row r="64" spans="1:13" ht="15.75">
      <c r="A64" s="34">
        <f>AIRFLOW!A32*25.4</f>
        <v>15.875</v>
      </c>
      <c r="B64" s="102">
        <f>AIRFLOW!B32*25.4</f>
        <v>2247.50376</v>
      </c>
      <c r="C64" s="103">
        <f>AIRFLOW!C32</f>
        <v>1576.8733333333332</v>
      </c>
      <c r="D64" s="104">
        <f>AIRFLOW!D32</f>
        <v>6.790413333333333</v>
      </c>
      <c r="E64" s="105">
        <f>AIRFLOW!E32</f>
        <v>21772</v>
      </c>
      <c r="F64" s="35">
        <f>25.4*AIRFLOW!F32</f>
        <v>2355.4199802989774</v>
      </c>
      <c r="G64" s="36">
        <f>AIRFLOW!G32*0.472</f>
        <v>22.3291163070411</v>
      </c>
      <c r="H64" s="35">
        <f>AIRFLOW!H32</f>
        <v>1633.6313587703617</v>
      </c>
      <c r="I64" s="36">
        <f>AIRFLOW!I32</f>
        <v>514.8299348159223</v>
      </c>
      <c r="J64" s="37">
        <f>AIRFLOW!J32</f>
        <v>0.6901205560535152</v>
      </c>
      <c r="K64" s="38">
        <f>AIRFLOW!K32</f>
        <v>31.517514208021478</v>
      </c>
      <c r="L64" s="2"/>
      <c r="M64" s="2"/>
    </row>
    <row r="65" spans="1:13" ht="15.75">
      <c r="A65" s="34">
        <f>AIRFLOW!A33*25.4</f>
        <v>12.7</v>
      </c>
      <c r="B65" s="102">
        <f>AIRFLOW!B33*25.4</f>
        <v>2598.293</v>
      </c>
      <c r="C65" s="103">
        <f>AIRFLOW!C33</f>
        <v>1475.7033333333331</v>
      </c>
      <c r="D65" s="104">
        <f>AIRFLOW!D33</f>
        <v>6.3463</v>
      </c>
      <c r="E65" s="105">
        <f>AIRFLOW!E33</f>
        <v>22651</v>
      </c>
      <c r="F65" s="35">
        <f>25.4*AIRFLOW!F33</f>
        <v>2723.052728895533</v>
      </c>
      <c r="G65" s="36">
        <f>AIRFLOW!G33*0.472</f>
        <v>15.323727041985892</v>
      </c>
      <c r="H65" s="35">
        <f>AIRFLOW!H33</f>
        <v>1528.8198427956286</v>
      </c>
      <c r="I65" s="36">
        <f>AIRFLOW!I33</f>
        <v>408.45562144967556</v>
      </c>
      <c r="J65" s="37">
        <f>AIRFLOW!J33</f>
        <v>0.5475276426939351</v>
      </c>
      <c r="K65" s="38">
        <f>AIRFLOW!K33</f>
        <v>26.72036516725861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2934.1064</v>
      </c>
      <c r="C66" s="103">
        <f>AIRFLOW!C34</f>
        <v>1359.2166666666665</v>
      </c>
      <c r="D66" s="104">
        <f>AIRFLOW!D34</f>
        <v>5.822573333333334</v>
      </c>
      <c r="E66" s="105">
        <f>AIRFLOW!E34</f>
        <v>23797</v>
      </c>
      <c r="F66" s="35">
        <f>25.4*AIRFLOW!F34</f>
        <v>3074.99055702719</v>
      </c>
      <c r="G66" s="36">
        <f>AIRFLOW!G34*0.472</f>
        <v>9.125504055649618</v>
      </c>
      <c r="H66" s="35">
        <f>AIRFLOW!H34</f>
        <v>1408.1403516008402</v>
      </c>
      <c r="I66" s="36">
        <f>AIRFLOW!I34</f>
        <v>274.6793617861479</v>
      </c>
      <c r="J66" s="37">
        <f>AIRFLOW!J34</f>
        <v>0.3682028978366594</v>
      </c>
      <c r="K66" s="38">
        <f>AIRFLOW!K34</f>
        <v>19.508147134012884</v>
      </c>
      <c r="L66" s="2"/>
      <c r="M66" s="2"/>
    </row>
    <row r="67" spans="1:13" ht="15.75">
      <c r="A67" s="34">
        <f>AIRFLOW!A35*25.4</f>
        <v>6.35</v>
      </c>
      <c r="B67" s="102">
        <f>AIRFLOW!B35*25.4</f>
        <v>3224.6823999999997</v>
      </c>
      <c r="C67" s="103">
        <f>AIRFLOW!C35</f>
        <v>1259.1</v>
      </c>
      <c r="D67" s="104">
        <f>AIRFLOW!D35</f>
        <v>5.374956666666667</v>
      </c>
      <c r="E67" s="105">
        <f>AIRFLOW!E35</f>
        <v>24974</v>
      </c>
      <c r="F67" s="35">
        <f>25.4*AIRFLOW!F35</f>
        <v>3379.518864555074</v>
      </c>
      <c r="G67" s="36">
        <f>AIRFLOW!G35*0.472</f>
        <v>4.3774575163703675</v>
      </c>
      <c r="H67" s="35">
        <f>AIRFLOW!H35</f>
        <v>1304.4200826706199</v>
      </c>
      <c r="I67" s="36">
        <f>AIRFLOW!I35</f>
        <v>144.81133524176204</v>
      </c>
      <c r="J67" s="37">
        <f>AIRFLOW!J35</f>
        <v>0.1941170713696542</v>
      </c>
      <c r="K67" s="38">
        <f>AIRFLOW!K35</f>
        <v>11.102478108169782</v>
      </c>
      <c r="L67" s="2"/>
      <c r="M67" s="2"/>
    </row>
    <row r="68" spans="1:13" ht="15.75">
      <c r="A68" s="34">
        <f>AIRFLOW!A36*25.4</f>
        <v>0</v>
      </c>
      <c r="B68" s="102">
        <f>AIRFLOW!B36*25.4</f>
        <v>3606.3428</v>
      </c>
      <c r="C68" s="103">
        <f>AIRFLOW!C36</f>
        <v>1173.2366666666667</v>
      </c>
      <c r="D68" s="104">
        <f>AIRFLOW!D36</f>
        <v>4.9974300000000005</v>
      </c>
      <c r="E68" s="105">
        <f>AIRFLOW!E36</f>
        <v>26109</v>
      </c>
      <c r="F68" s="35">
        <f>25.4*AIRFLOW!F36</f>
        <v>3779.505083865737</v>
      </c>
      <c r="G68" s="36">
        <f>AIRFLOW!G36*0.472</f>
        <v>0</v>
      </c>
      <c r="H68" s="35">
        <f>AIRFLOW!H36</f>
        <v>1215.466181975646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551.9735186149696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1.064822734951621</v>
      </c>
      <c r="C74" s="103">
        <f>AIRFLOW!C26</f>
        <v>1639.6433333333334</v>
      </c>
      <c r="D74" s="104">
        <f>AIRFLOW!D26</f>
        <v>7.0673</v>
      </c>
      <c r="E74" s="108">
        <f>AIRFLOW!E26</f>
        <v>21647</v>
      </c>
      <c r="F74" s="41">
        <f>AIRFLOW!F26*(0.07355/0.2952998)</f>
        <v>1.1159513011812048</v>
      </c>
      <c r="G74" s="41">
        <f>AIRFLOW!G26*0.472*(0.001*3600)</f>
        <v>187.48454885700068</v>
      </c>
      <c r="H74" s="40">
        <f>AIRFLOW!H26</f>
        <v>1698.6607040084166</v>
      </c>
      <c r="I74" s="42">
        <f>AIRFLOW!I26</f>
        <v>58.0185836800101</v>
      </c>
      <c r="J74" s="43">
        <f>AIRFLOW!J26</f>
        <v>0.07777290037534867</v>
      </c>
      <c r="K74" s="41">
        <f>AIRFLOW!K26</f>
        <v>3.4169291696050585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3.143399115068822</v>
      </c>
      <c r="C75" s="103">
        <f>AIRFLOW!C27</f>
        <v>1648.5633333333335</v>
      </c>
      <c r="D75" s="104">
        <f>AIRFLOW!D27</f>
        <v>7.10285</v>
      </c>
      <c r="E75" s="108">
        <f>AIRFLOW!E27</f>
        <v>21515</v>
      </c>
      <c r="F75" s="41">
        <f>AIRFLOW!F27*(0.07355/0.2952998)</f>
        <v>3.294332678530081</v>
      </c>
      <c r="G75" s="41">
        <f>AIRFLOW!G27*0.472*(0.001*3600)</f>
        <v>177.76803365311162</v>
      </c>
      <c r="H75" s="40">
        <f>AIRFLOW!H27</f>
        <v>1707.9017707524574</v>
      </c>
      <c r="I75" s="42">
        <f>AIRFLOW!I27</f>
        <v>162.40101738770537</v>
      </c>
      <c r="J75" s="43">
        <f>AIRFLOW!J27</f>
        <v>0.21769573376368012</v>
      </c>
      <c r="K75" s="41">
        <f>AIRFLOW!K27</f>
        <v>9.509305259799556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5.710187093478109</v>
      </c>
      <c r="C76" s="103">
        <f>AIRFLOW!C28</f>
        <v>1658.15</v>
      </c>
      <c r="D76" s="104">
        <f>AIRFLOW!D28</f>
        <v>7.146909999999999</v>
      </c>
      <c r="E76" s="108">
        <f>AIRFLOW!E28</f>
        <v>21355</v>
      </c>
      <c r="F76" s="41">
        <f>AIRFLOW!F28*(0.07355/0.2952998)</f>
        <v>5.984367639600158</v>
      </c>
      <c r="G76" s="41">
        <f>AIRFLOW!G28*0.472*(0.001*3600)</f>
        <v>166.34016793068997</v>
      </c>
      <c r="H76" s="40">
        <f>AIRFLOW!H28</f>
        <v>1717.8335001828991</v>
      </c>
      <c r="I76" s="42">
        <f>AIRFLOW!I28</f>
        <v>276.0380979793479</v>
      </c>
      <c r="J76" s="43">
        <f>AIRFLOW!J28</f>
        <v>0.3700242600259355</v>
      </c>
      <c r="K76" s="41">
        <f>AIRFLOW!K28</f>
        <v>16.069803969273377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10.558554238776999</v>
      </c>
      <c r="C77" s="103">
        <f>AIRFLOW!C29</f>
        <v>1672.7266666666667</v>
      </c>
      <c r="D77" s="104">
        <f>AIRFLOW!D29</f>
        <v>7.215503333333333</v>
      </c>
      <c r="E77" s="108">
        <f>AIRFLOW!E29</f>
        <v>21216</v>
      </c>
      <c r="F77" s="41">
        <f>AIRFLOW!F29*(0.07355/0.2952998)</f>
        <v>11.06553415380529</v>
      </c>
      <c r="G77" s="41">
        <f>AIRFLOW!G29*0.472*(0.001*3600)</f>
        <v>143.64746253170026</v>
      </c>
      <c r="H77" s="40">
        <f>AIRFLOW!H29</f>
        <v>1732.9348398210495</v>
      </c>
      <c r="I77" s="42">
        <f>AIRFLOW!I29</f>
        <v>440.7680502820067</v>
      </c>
      <c r="J77" s="43">
        <f>AIRFLOW!J29</f>
        <v>0.590841890458454</v>
      </c>
      <c r="K77" s="41">
        <f>AIRFLOW!K29</f>
        <v>25.437223022251413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14.040711981518445</v>
      </c>
      <c r="C78" s="103">
        <f>AIRFLOW!C30</f>
        <v>1670.4633333333334</v>
      </c>
      <c r="D78" s="104">
        <f>AIRFLOW!D30</f>
        <v>7.19948</v>
      </c>
      <c r="E78" s="108">
        <f>AIRFLOW!E30</f>
        <v>21146</v>
      </c>
      <c r="F78" s="41">
        <f>AIRFLOW!F30*(0.07355/0.2952998)</f>
        <v>14.714891306296098</v>
      </c>
      <c r="G78" s="41">
        <f>AIRFLOW!G30*0.472*(0.001*3600)</f>
        <v>126.7568309170525</v>
      </c>
      <c r="H78" s="40">
        <f>AIRFLOW!H30</f>
        <v>1730.5900400007195</v>
      </c>
      <c r="I78" s="42">
        <f>AIRFLOW!I30</f>
        <v>517.2128953368947</v>
      </c>
      <c r="J78" s="43">
        <f>AIRFLOW!J30</f>
        <v>0.6933148731057569</v>
      </c>
      <c r="K78" s="41">
        <f>AIRFLOW!K30</f>
        <v>29.890124378685403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18.077072961105966</v>
      </c>
      <c r="C79" s="103">
        <f>AIRFLOW!C31</f>
        <v>1636.72</v>
      </c>
      <c r="D79" s="104">
        <f>AIRFLOW!D31</f>
        <v>7.04627</v>
      </c>
      <c r="E79" s="108">
        <f>AIRFLOW!E31</f>
        <v>21305</v>
      </c>
      <c r="F79" s="41">
        <f>AIRFLOW!F31*(0.07355/0.2952998)</f>
        <v>18.94506233792081</v>
      </c>
      <c r="G79" s="41">
        <f>AIRFLOW!G31*0.472*(0.001*3600)</f>
        <v>105.2382558313784</v>
      </c>
      <c r="H79" s="40">
        <f>AIRFLOW!H31</f>
        <v>1695.6321481285497</v>
      </c>
      <c r="I79" s="42">
        <f>AIRFLOW!I31</f>
        <v>552.854040880266</v>
      </c>
      <c r="J79" s="43">
        <f>AIRFLOW!J31</f>
        <v>0.7410912076142976</v>
      </c>
      <c r="K79" s="41">
        <f>AIRFLOW!K31</f>
        <v>32.605581072269345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22.038713266991717</v>
      </c>
      <c r="C80" s="103">
        <f>AIRFLOW!C32</f>
        <v>1576.8733333333332</v>
      </c>
      <c r="D80" s="104">
        <f>AIRFLOW!D32</f>
        <v>6.790413333333333</v>
      </c>
      <c r="E80" s="108">
        <f>AIRFLOW!E32</f>
        <v>21772</v>
      </c>
      <c r="F80" s="41">
        <f>AIRFLOW!F32*(0.07355/0.2952998)</f>
        <v>23.096924905323604</v>
      </c>
      <c r="G80" s="41">
        <f>AIRFLOW!G32*0.472*(0.001*3600)</f>
        <v>80.38481870534797</v>
      </c>
      <c r="H80" s="40">
        <f>AIRFLOW!H32</f>
        <v>1633.6313587703617</v>
      </c>
      <c r="I80" s="42">
        <f>AIRFLOW!I32</f>
        <v>514.8299348159223</v>
      </c>
      <c r="J80" s="43">
        <f>AIRFLOW!J32</f>
        <v>0.6901205560535152</v>
      </c>
      <c r="K80" s="41">
        <f>AIRFLOW!K32</f>
        <v>31.517514208021478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25.478504387744252</v>
      </c>
      <c r="C81" s="103">
        <f>AIRFLOW!C33</f>
        <v>1475.7033333333331</v>
      </c>
      <c r="D81" s="104">
        <f>AIRFLOW!D33</f>
        <v>6.3463</v>
      </c>
      <c r="E81" s="108">
        <f>AIRFLOW!E33</f>
        <v>22651</v>
      </c>
      <c r="F81" s="41">
        <f>AIRFLOW!F33*(0.07355/0.2952998)</f>
        <v>26.701881158600592</v>
      </c>
      <c r="G81" s="41">
        <f>AIRFLOW!G33*0.472*(0.001*3600)</f>
        <v>55.16541735114921</v>
      </c>
      <c r="H81" s="40">
        <f>AIRFLOW!H33</f>
        <v>1528.8198427956286</v>
      </c>
      <c r="I81" s="42">
        <f>AIRFLOW!I33</f>
        <v>408.45562144967556</v>
      </c>
      <c r="J81" s="43">
        <f>AIRFLOW!J33</f>
        <v>0.5475276426939351</v>
      </c>
      <c r="K81" s="41">
        <f>AIRFLOW!K33</f>
        <v>26.72036516725861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28.771444477781568</v>
      </c>
      <c r="C82" s="103">
        <f>AIRFLOW!C34</f>
        <v>1359.2166666666665</v>
      </c>
      <c r="D82" s="104">
        <f>AIRFLOW!D34</f>
        <v>5.822573333333334</v>
      </c>
      <c r="E82" s="108">
        <f>AIRFLOW!E34</f>
        <v>23797</v>
      </c>
      <c r="F82" s="41">
        <f>AIRFLOW!F34*(0.07355/0.2952998)</f>
        <v>30.15293517686012</v>
      </c>
      <c r="G82" s="41">
        <f>AIRFLOW!G34*0.472*(0.001*3600)</f>
        <v>32.85181460033863</v>
      </c>
      <c r="H82" s="40">
        <f>AIRFLOW!H34</f>
        <v>1408.1403516008402</v>
      </c>
      <c r="I82" s="42">
        <f>AIRFLOW!I34</f>
        <v>274.6793617861479</v>
      </c>
      <c r="J82" s="43">
        <f>AIRFLOW!J34</f>
        <v>0.3682028978366594</v>
      </c>
      <c r="K82" s="41">
        <f>AIRFLOW!K34</f>
        <v>19.508147134012884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31.620792834942662</v>
      </c>
      <c r="C83" s="103">
        <f>AIRFLOW!C35</f>
        <v>1259.1</v>
      </c>
      <c r="D83" s="104">
        <f>AIRFLOW!D35</f>
        <v>5.374956666666667</v>
      </c>
      <c r="E83" s="108">
        <f>AIRFLOW!E35</f>
        <v>24974</v>
      </c>
      <c r="F83" s="41">
        <f>AIRFLOW!F35*(0.07355/0.2952998)</f>
        <v>33.13909794585558</v>
      </c>
      <c r="G83" s="41">
        <f>AIRFLOW!G35*0.472*(0.001*3600)</f>
        <v>15.758847058933323</v>
      </c>
      <c r="H83" s="40">
        <f>AIRFLOW!H35</f>
        <v>1304.4200826706199</v>
      </c>
      <c r="I83" s="42">
        <f>AIRFLOW!I35</f>
        <v>144.81133524176204</v>
      </c>
      <c r="J83" s="43">
        <f>AIRFLOW!J35</f>
        <v>0.1941170713696542</v>
      </c>
      <c r="K83" s="41">
        <f>AIRFLOW!K35</f>
        <v>11.102478108169782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35.36330231175233</v>
      </c>
      <c r="C84" s="103">
        <f>AIRFLOW!C36</f>
        <v>1173.2366666666667</v>
      </c>
      <c r="D84" s="104">
        <f>AIRFLOW!D36</f>
        <v>4.9974300000000005</v>
      </c>
      <c r="E84" s="108">
        <f>AIRFLOW!E36</f>
        <v>26109</v>
      </c>
      <c r="F84" s="41">
        <f>AIRFLOW!F36*(0.07355/0.2952998)</f>
        <v>37.06130789051693</v>
      </c>
      <c r="G84" s="41">
        <f>AIRFLOW!G36*0.472*(0.001*3600)</f>
        <v>0</v>
      </c>
      <c r="H84" s="40">
        <f>AIRFLOW!H36</f>
        <v>1215.466181975646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551.9735186149696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2010-02-06T13:39:42Z</dcterms:modified>
  <cp:category/>
  <cp:version/>
  <cp:contentType/>
  <cp:contentStatus/>
</cp:coreProperties>
</file>