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<sst xmlns="http://schemas.openxmlformats.org/spreadsheetml/2006/main" count="78" uniqueCount="30">
  <si>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</si>
  <si>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</si>
  <si>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</si>
  <si>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</si>
  <si>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</si>
  <si>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</si>
  <si>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</si>
  <si>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</si>
  <si>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</si>
  <si>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</si>
  <si>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</si>
  <si>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</si>
  <si>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</si>
  <si>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</si>
  <si>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</si>
  <si>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</si>
  <si>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</si>
  <si>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</si>
  <si>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</si>
  <si>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</si>
  <si>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</si>
  <si>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</si>
  <si>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</si>
  <si>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</si>
  <si>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</si>
  <si>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123.21 inH20, 3130 mmH20 or 30.69 Pa, Maximum open watts = 1809 watts.</t>
  </si>
  <si>
    <t>LIGHTHOUSE</t>
  </si>
  <si>
    <t>VACUUM</t>
  </si>
  <si>
    <t>MOTORS</t>
  </si>
  <si>
    <t>LH6765-HD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</si>
</sst>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104.43663179633536</c:v>
                </c:pt>
                <c:pt idx="1">
                  <c:v>98.4820898413408</c:v>
                </c:pt>
                <c:pt idx="2">
                  <c:v>92.90190596434265</c:v>
                </c:pt>
                <c:pt idx="3">
                  <c:v>80.78771597127356</c:v>
                </c:pt>
                <c:pt idx="4">
                  <c:v>71.3611190025113</c:v>
                </c:pt>
                <c:pt idx="5">
                  <c:v>59.24154109927169</c:v>
                </c:pt>
                <c:pt idx="6">
                  <c:v>45.48889811582623</c:v>
                </c:pt>
                <c:pt idx="7">
                  <c:v>31.427088137105567</c:v>
                </c:pt>
                <c:pt idx="8">
                  <c:v>18.689373054759788</c:v>
                </c:pt>
                <c:pt idx="9">
                  <c:v>8.996153308773307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4.000772364068371</c:v>
                </c:pt>
                <c:pt idx="1">
                  <c:v>11.673748423766101</c:v>
                </c:pt>
                <c:pt idx="2">
                  <c:v>21.547812221088464</c:v>
                </c:pt>
                <c:pt idx="3">
                  <c:v>40.424993435824845</c:v>
                </c:pt>
                <c:pt idx="4">
                  <c:v>53.96091263785707</c:v>
                </c:pt>
                <c:pt idx="5">
                  <c:v>69.45278400461338</c:v>
                </c:pt>
                <c:pt idx="6">
                  <c:v>85.58109612640872</c:v>
                </c:pt>
                <c:pt idx="7">
                  <c:v>100.34799599659023</c:v>
                </c:pt>
                <c:pt idx="8">
                  <c:v>112.66284468810777</c:v>
                </c:pt>
                <c:pt idx="9">
                  <c:v>124.3526579989868</c:v>
                </c:pt>
                <c:pt idx="10">
                  <c:v>136.90309026234442</c:v>
                </c:pt>
              </c:numCache>
            </c:numRef>
          </c:yVal>
          <c:smooth val="0"/>
        </c:ser>
        <c:axId val="51121389"/>
        <c:axId val="5743931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104.43663179633536</c:v>
                </c:pt>
                <c:pt idx="1">
                  <c:v>98.4820898413408</c:v>
                </c:pt>
                <c:pt idx="2">
                  <c:v>92.90190596434265</c:v>
                </c:pt>
                <c:pt idx="3">
                  <c:v>80.78771597127356</c:v>
                </c:pt>
                <c:pt idx="4">
                  <c:v>71.3611190025113</c:v>
                </c:pt>
                <c:pt idx="5">
                  <c:v>59.24154109927169</c:v>
                </c:pt>
                <c:pt idx="6">
                  <c:v>45.48889811582623</c:v>
                </c:pt>
                <c:pt idx="7">
                  <c:v>31.427088137105567</c:v>
                </c:pt>
                <c:pt idx="8">
                  <c:v>18.689373054759788</c:v>
                </c:pt>
                <c:pt idx="9">
                  <c:v>8.996153308773307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49.03668969035727</c:v>
                </c:pt>
                <c:pt idx="1">
                  <c:v>134.9199955477958</c:v>
                </c:pt>
                <c:pt idx="2">
                  <c:v>234.92336703821138</c:v>
                </c:pt>
                <c:pt idx="3">
                  <c:v>383.2612404840934</c:v>
                </c:pt>
                <c:pt idx="4">
                  <c:v>451.897644494168</c:v>
                </c:pt>
                <c:pt idx="5">
                  <c:v>482.853326800368</c:v>
                </c:pt>
                <c:pt idx="6">
                  <c:v>456.8641843955607</c:v>
                </c:pt>
                <c:pt idx="7">
                  <c:v>370.10956781116147</c:v>
                </c:pt>
                <c:pt idx="8">
                  <c:v>247.10628226799113</c:v>
                </c:pt>
                <c:pt idx="9">
                  <c:v>131.28488246369866</c:v>
                </c:pt>
                <c:pt idx="10">
                  <c:v>0</c:v>
                </c:pt>
              </c:numCache>
            </c:numRef>
          </c:yVal>
          <c:smooth val="0"/>
        </c:ser>
        <c:axId val="47191815"/>
        <c:axId val="22073152"/>
      </c:scatterChart>
      <c:valAx>
        <c:axId val="51121389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7439318"/>
        <c:crosses val="autoZero"/>
        <c:crossBetween val="midCat"/>
        <c:dispUnits/>
        <c:majorUnit val="10"/>
      </c:valAx>
      <c:valAx>
        <c:axId val="5743931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1121389"/>
        <c:crosses val="autoZero"/>
        <c:crossBetween val="midCat"/>
        <c:dispUnits/>
      </c:valAx>
      <c:valAx>
        <c:axId val="47191815"/>
        <c:scaling>
          <c:orientation val="minMax"/>
        </c:scaling>
        <c:axPos val="b"/>
        <c:delete val="1"/>
        <c:majorTickMark val="in"/>
        <c:minorTickMark val="none"/>
        <c:tickLblPos val="nextTo"/>
        <c:crossAx val="22073152"/>
        <c:crosses val="max"/>
        <c:crossBetween val="midCat"/>
        <c:dispUnits/>
      </c:valAx>
      <c:valAx>
        <c:axId val="2207315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19181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440641"/>
        <c:axId val="43094858"/>
      </c:scatterChart>
      <c:valAx>
        <c:axId val="6444064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094858"/>
        <c:crosses val="autoZero"/>
        <c:crossBetween val="midCat"/>
        <c:dispUnits/>
      </c:valAx>
      <c:valAx>
        <c:axId val="4309485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44406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49.29409020787029</c:v>
                </c:pt>
                <c:pt idx="1">
                  <c:v>46.483546405112854</c:v>
                </c:pt>
                <c:pt idx="2">
                  <c:v>43.849699615169726</c:v>
                </c:pt>
                <c:pt idx="3">
                  <c:v>38.131801938441114</c:v>
                </c:pt>
                <c:pt idx="4">
                  <c:v>33.682448169185335</c:v>
                </c:pt>
                <c:pt idx="5">
                  <c:v>27.962007398856237</c:v>
                </c:pt>
                <c:pt idx="6">
                  <c:v>21.47075991066998</c:v>
                </c:pt>
                <c:pt idx="7">
                  <c:v>14.833585600713826</c:v>
                </c:pt>
                <c:pt idx="8">
                  <c:v>8.821384081846618</c:v>
                </c:pt>
                <c:pt idx="9">
                  <c:v>4.246184361741001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101.6196180473366</c:v>
                </c:pt>
                <c:pt idx="1">
                  <c:v>296.51320996365894</c:v>
                </c:pt>
                <c:pt idx="2">
                  <c:v>547.3144304156469</c:v>
                </c:pt>
                <c:pt idx="3">
                  <c:v>1026.794833269951</c:v>
                </c:pt>
                <c:pt idx="4">
                  <c:v>1370.6071810015694</c:v>
                </c:pt>
                <c:pt idx="5">
                  <c:v>1764.1007137171796</c:v>
                </c:pt>
                <c:pt idx="6">
                  <c:v>2173.7598416107817</c:v>
                </c:pt>
                <c:pt idx="7">
                  <c:v>2548.839098313392</c:v>
                </c:pt>
                <c:pt idx="8">
                  <c:v>2861.636255077937</c:v>
                </c:pt>
                <c:pt idx="9">
                  <c:v>3158.5575131742644</c:v>
                </c:pt>
                <c:pt idx="10">
                  <c:v>3477.338492663548</c:v>
                </c:pt>
              </c:numCache>
            </c:numRef>
          </c:yVal>
          <c:smooth val="0"/>
        </c:ser>
        <c:axId val="52309403"/>
        <c:axId val="10225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49.29409020787029</c:v>
                </c:pt>
                <c:pt idx="1">
                  <c:v>46.483546405112854</c:v>
                </c:pt>
                <c:pt idx="2">
                  <c:v>43.849699615169726</c:v>
                </c:pt>
                <c:pt idx="3">
                  <c:v>38.131801938441114</c:v>
                </c:pt>
                <c:pt idx="4">
                  <c:v>33.682448169185335</c:v>
                </c:pt>
                <c:pt idx="5">
                  <c:v>27.962007398856237</c:v>
                </c:pt>
                <c:pt idx="6">
                  <c:v>21.47075991066998</c:v>
                </c:pt>
                <c:pt idx="7">
                  <c:v>14.833585600713826</c:v>
                </c:pt>
                <c:pt idx="8">
                  <c:v>8.821384081846618</c:v>
                </c:pt>
                <c:pt idx="9">
                  <c:v>4.246184361741001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49.03668969035727</c:v>
                </c:pt>
                <c:pt idx="1">
                  <c:v>134.9199955477958</c:v>
                </c:pt>
                <c:pt idx="2">
                  <c:v>234.92336703821138</c:v>
                </c:pt>
                <c:pt idx="3">
                  <c:v>383.2612404840934</c:v>
                </c:pt>
                <c:pt idx="4">
                  <c:v>451.897644494168</c:v>
                </c:pt>
                <c:pt idx="5">
                  <c:v>482.853326800368</c:v>
                </c:pt>
                <c:pt idx="6">
                  <c:v>456.8641843955607</c:v>
                </c:pt>
                <c:pt idx="7">
                  <c:v>370.10956781116147</c:v>
                </c:pt>
                <c:pt idx="8">
                  <c:v>247.10628226799113</c:v>
                </c:pt>
                <c:pt idx="9">
                  <c:v>131.28488246369866</c:v>
                </c:pt>
                <c:pt idx="10">
                  <c:v>0</c:v>
                </c:pt>
              </c:numCache>
            </c:numRef>
          </c:yVal>
          <c:smooth val="0"/>
        </c:ser>
        <c:axId val="9203221"/>
        <c:axId val="15720126"/>
      </c:scatterChart>
      <c:valAx>
        <c:axId val="5230940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22580"/>
        <c:crosses val="autoZero"/>
        <c:crossBetween val="midCat"/>
        <c:dispUnits/>
        <c:majorUnit val="5"/>
      </c:valAx>
      <c:valAx>
        <c:axId val="102258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309403"/>
        <c:crosses val="autoZero"/>
        <c:crossBetween val="midCat"/>
        <c:dispUnits/>
      </c:valAx>
      <c:valAx>
        <c:axId val="9203221"/>
        <c:scaling>
          <c:orientation val="minMax"/>
        </c:scaling>
        <c:axPos val="b"/>
        <c:delete val="1"/>
        <c:majorTickMark val="in"/>
        <c:minorTickMark val="none"/>
        <c:tickLblPos val="nextTo"/>
        <c:crossAx val="15720126"/>
        <c:crosses val="max"/>
        <c:crossBetween val="midCat"/>
        <c:dispUnits/>
      </c:valAx>
      <c:valAx>
        <c:axId val="1572012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20322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20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7"/>
      <c r="L4" s="128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9" t="s">
        <v>27</v>
      </c>
      <c r="K5" s="129"/>
      <c r="L5" s="129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130"/>
      <c r="J6" s="131" t="s">
        <v>28</v>
      </c>
      <c r="K6" s="132"/>
      <c r="L6" s="108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108"/>
      <c r="K7" s="108"/>
      <c r="L7" s="10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130"/>
      <c r="J8" s="131" t="s">
        <v>29</v>
      </c>
      <c r="K8" s="132"/>
      <c r="L8" s="108"/>
      <c r="M8" s="60"/>
      <c r="N8" s="4"/>
    </row>
    <row r="9" spans="1:14" ht="24.75">
      <c r="A9" s="63"/>
      <c r="B9" s="63"/>
      <c r="C9" s="64"/>
      <c r="D9" s="64"/>
      <c r="E9" s="58"/>
      <c r="F9" s="58"/>
      <c r="G9" s="65"/>
      <c r="H9" s="65"/>
      <c r="I9" s="65"/>
      <c r="J9" s="108"/>
      <c r="K9" s="108"/>
      <c r="L9" s="108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3.8351900000000003</v>
      </c>
      <c r="C26" s="85">
        <v>1550.3833333333332</v>
      </c>
      <c r="D26" s="86">
        <v>13.636899999999999</v>
      </c>
      <c r="E26" s="87">
        <v>19496</v>
      </c>
      <c r="F26" s="45">
        <v>4.000772364068371</v>
      </c>
      <c r="G26" s="45">
        <v>104.43663179633536</v>
      </c>
      <c r="H26" s="46">
        <v>1600.5609992945483</v>
      </c>
      <c r="I26" s="47">
        <v>49.03668969035727</v>
      </c>
      <c r="J26" s="48">
        <v>0.06573282800315988</v>
      </c>
      <c r="K26" s="47">
        <v>3.064467239720475</v>
      </c>
      <c r="L26" s="20"/>
      <c r="M26" s="20"/>
    </row>
    <row r="27" spans="1:13" ht="15" customHeight="1">
      <c r="A27" s="44">
        <v>1.5</v>
      </c>
      <c r="B27" s="84">
        <v>11.190599999999998</v>
      </c>
      <c r="C27" s="85">
        <v>1539.8666666666668</v>
      </c>
      <c r="D27" s="86">
        <v>13.715033333333333</v>
      </c>
      <c r="E27" s="87">
        <v>19539</v>
      </c>
      <c r="F27" s="45">
        <v>11.673748423766101</v>
      </c>
      <c r="G27" s="45">
        <v>98.4820898413408</v>
      </c>
      <c r="H27" s="46">
        <v>1589.7039640392368</v>
      </c>
      <c r="I27" s="47">
        <v>134.9199955477958</v>
      </c>
      <c r="J27" s="48">
        <v>0.18085790287908285</v>
      </c>
      <c r="K27" s="47">
        <v>8.489787967085926</v>
      </c>
      <c r="L27" s="20"/>
      <c r="M27" s="20"/>
    </row>
    <row r="28" spans="1:13" ht="15" customHeight="1">
      <c r="A28" s="44">
        <v>1.25</v>
      </c>
      <c r="B28" s="84">
        <v>20.656</v>
      </c>
      <c r="C28" s="85">
        <v>1565.56</v>
      </c>
      <c r="D28" s="86">
        <v>13.727066666666666</v>
      </c>
      <c r="E28" s="87">
        <v>19587</v>
      </c>
      <c r="F28" s="45">
        <v>21.547812221088464</v>
      </c>
      <c r="G28" s="45">
        <v>92.90190596434265</v>
      </c>
      <c r="H28" s="46">
        <v>1616.2288539751933</v>
      </c>
      <c r="I28" s="47">
        <v>234.92336703821138</v>
      </c>
      <c r="J28" s="48">
        <v>0.31491067967588654</v>
      </c>
      <c r="K28" s="47">
        <v>14.539757761581336</v>
      </c>
      <c r="L28" s="20"/>
      <c r="M28" s="20"/>
    </row>
    <row r="29" spans="1:14" ht="15" customHeight="1">
      <c r="A29" s="44">
        <v>1</v>
      </c>
      <c r="B29" s="84">
        <v>38.751900000000006</v>
      </c>
      <c r="C29" s="85">
        <v>1549.4533333333336</v>
      </c>
      <c r="D29" s="86">
        <v>13.578833333333334</v>
      </c>
      <c r="E29" s="87">
        <v>19701</v>
      </c>
      <c r="F29" s="45">
        <v>40.424993435824845</v>
      </c>
      <c r="G29" s="45">
        <v>80.78771597127356</v>
      </c>
      <c r="H29" s="46">
        <v>1599.600900138849</v>
      </c>
      <c r="I29" s="47">
        <v>383.2612404840934</v>
      </c>
      <c r="J29" s="48">
        <v>0.5137550140537445</v>
      </c>
      <c r="K29" s="47">
        <v>23.963564886789285</v>
      </c>
      <c r="L29" s="20"/>
      <c r="M29" s="20"/>
      <c r="N29" s="10"/>
    </row>
    <row r="30" spans="1:13" ht="15" customHeight="1">
      <c r="A30" s="44">
        <v>0.875</v>
      </c>
      <c r="B30" s="84">
        <v>51.727599999999995</v>
      </c>
      <c r="C30" s="85">
        <v>1525.5566666666666</v>
      </c>
      <c r="D30" s="86">
        <v>13.358033333333333</v>
      </c>
      <c r="E30" s="87">
        <v>19897</v>
      </c>
      <c r="F30" s="45">
        <v>53.96091263785707</v>
      </c>
      <c r="G30" s="45">
        <v>71.3611190025113</v>
      </c>
      <c r="H30" s="46">
        <v>1574.9308254176667</v>
      </c>
      <c r="I30" s="47">
        <v>451.897644494168</v>
      </c>
      <c r="J30" s="48">
        <v>0.605760917552504</v>
      </c>
      <c r="K30" s="47">
        <v>28.698304870116587</v>
      </c>
      <c r="L30" s="20"/>
      <c r="M30" s="20"/>
    </row>
    <row r="31" spans="1:13" ht="15" customHeight="1">
      <c r="A31" s="44">
        <v>0.75</v>
      </c>
      <c r="B31" s="84">
        <v>66.5783</v>
      </c>
      <c r="C31" s="85">
        <v>1474.9</v>
      </c>
      <c r="D31" s="86">
        <v>12.878333333333332</v>
      </c>
      <c r="E31" s="87">
        <v>20289</v>
      </c>
      <c r="F31" s="45">
        <v>69.45278400461338</v>
      </c>
      <c r="G31" s="45">
        <v>59.24154109927169</v>
      </c>
      <c r="H31" s="46">
        <v>1522.6346717647439</v>
      </c>
      <c r="I31" s="47">
        <v>482.853326800368</v>
      </c>
      <c r="J31" s="48">
        <v>0.6472564702417801</v>
      </c>
      <c r="K31" s="47">
        <v>31.715860679980555</v>
      </c>
      <c r="L31" s="20"/>
      <c r="M31" s="20"/>
    </row>
    <row r="32" spans="1:13" ht="15" customHeight="1">
      <c r="A32" s="44">
        <v>0.625</v>
      </c>
      <c r="B32" s="84">
        <v>82.0391</v>
      </c>
      <c r="C32" s="85">
        <v>1389.5666666666666</v>
      </c>
      <c r="D32" s="86">
        <v>12.088266666666668</v>
      </c>
      <c r="E32" s="87">
        <v>20990</v>
      </c>
      <c r="F32" s="45">
        <v>85.58109612640872</v>
      </c>
      <c r="G32" s="45">
        <v>45.48889811582623</v>
      </c>
      <c r="H32" s="46">
        <v>1434.5395521019927</v>
      </c>
      <c r="I32" s="47">
        <v>456.8641843955607</v>
      </c>
      <c r="J32" s="48">
        <v>0.6124184777420385</v>
      </c>
      <c r="K32" s="47">
        <v>31.849705298109694</v>
      </c>
      <c r="L32" s="20"/>
      <c r="M32" s="20"/>
    </row>
    <row r="33" spans="1:14" ht="15" customHeight="1">
      <c r="A33" s="44">
        <v>0.5</v>
      </c>
      <c r="B33" s="84">
        <v>96.19483333333334</v>
      </c>
      <c r="C33" s="85">
        <v>1279.87</v>
      </c>
      <c r="D33" s="86">
        <v>11.081333333333333</v>
      </c>
      <c r="E33" s="87">
        <v>22013</v>
      </c>
      <c r="F33" s="45">
        <v>100.34799599659023</v>
      </c>
      <c r="G33" s="45">
        <v>31.427088137105567</v>
      </c>
      <c r="H33" s="46">
        <v>1321.2925875324042</v>
      </c>
      <c r="I33" s="47">
        <v>370.10956781116147</v>
      </c>
      <c r="J33" s="48">
        <v>0.4961254260203236</v>
      </c>
      <c r="K33" s="47">
        <v>28.010355607956793</v>
      </c>
      <c r="L33" s="20"/>
      <c r="M33" s="20"/>
      <c r="N33" s="17"/>
    </row>
    <row r="34" spans="1:13" ht="15" customHeight="1">
      <c r="A34" s="44">
        <v>0.375</v>
      </c>
      <c r="B34" s="84">
        <v>108</v>
      </c>
      <c r="C34" s="85">
        <v>1164.25</v>
      </c>
      <c r="D34" s="86">
        <v>10.033406666666666</v>
      </c>
      <c r="E34" s="87">
        <v>23277</v>
      </c>
      <c r="F34" s="45">
        <v>112.66284468810777</v>
      </c>
      <c r="G34" s="45">
        <v>18.689373054759788</v>
      </c>
      <c r="H34" s="46">
        <v>1201.9305828206</v>
      </c>
      <c r="I34" s="47">
        <v>247.10628226799113</v>
      </c>
      <c r="J34" s="48">
        <v>0.33124166523859405</v>
      </c>
      <c r="K34" s="47">
        <v>20.560927154039508</v>
      </c>
      <c r="L34" s="20"/>
      <c r="M34" s="20"/>
    </row>
    <row r="35" spans="1:13" ht="15" customHeight="1">
      <c r="A35" s="44">
        <v>0.25</v>
      </c>
      <c r="B35" s="84">
        <v>119.206</v>
      </c>
      <c r="C35" s="85">
        <v>1060.2133333333334</v>
      </c>
      <c r="D35" s="86">
        <v>9.087103333333333</v>
      </c>
      <c r="E35" s="87">
        <v>24618</v>
      </c>
      <c r="F35" s="45">
        <v>124.3526579989868</v>
      </c>
      <c r="G35" s="45">
        <v>8.996153308773307</v>
      </c>
      <c r="H35" s="46">
        <v>1094.5268023598921</v>
      </c>
      <c r="I35" s="47">
        <v>131.28488246369866</v>
      </c>
      <c r="J35" s="48">
        <v>0.17598509713632526</v>
      </c>
      <c r="K35" s="47">
        <v>11.996787928291598</v>
      </c>
      <c r="L35" s="20"/>
      <c r="M35" s="20"/>
    </row>
    <row r="36" spans="1:14" ht="15" customHeight="1">
      <c r="A36" s="44">
        <v>0</v>
      </c>
      <c r="B36" s="84">
        <v>131.237</v>
      </c>
      <c r="C36" s="85">
        <v>966.1610000000001</v>
      </c>
      <c r="D36" s="86">
        <v>8.242426666666667</v>
      </c>
      <c r="E36" s="87">
        <v>25866</v>
      </c>
      <c r="F36" s="45">
        <v>136.90309026234442</v>
      </c>
      <c r="G36" s="45">
        <v>0</v>
      </c>
      <c r="H36" s="46">
        <v>997.4304950212874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483.7845975991591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97.413826</v>
      </c>
      <c r="C58" s="102">
        <f>AIRFLOW!C26</f>
        <v>1550.3833333333332</v>
      </c>
      <c r="D58" s="103">
        <f>AIRFLOW!D26</f>
        <v>13.636899999999999</v>
      </c>
      <c r="E58" s="104">
        <f>AIRFLOW!E26</f>
        <v>19496</v>
      </c>
      <c r="F58" s="35">
        <f>25.4*AIRFLOW!F26</f>
        <v>101.6196180473366</v>
      </c>
      <c r="G58" s="36">
        <f>AIRFLOW!G26*0.472</f>
        <v>49.29409020787029</v>
      </c>
      <c r="H58" s="35">
        <f>AIRFLOW!H26</f>
        <v>1600.5609992945483</v>
      </c>
      <c r="I58" s="36">
        <f>AIRFLOW!I26</f>
        <v>49.03668969035727</v>
      </c>
      <c r="J58" s="37">
        <f>AIRFLOW!J26</f>
        <v>0.06573282800315988</v>
      </c>
      <c r="K58" s="38">
        <f>AIRFLOW!K26</f>
        <v>3.064467239720475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284.24123999999995</v>
      </c>
      <c r="C59" s="102">
        <f>AIRFLOW!C27</f>
        <v>1539.8666666666668</v>
      </c>
      <c r="D59" s="103">
        <f>AIRFLOW!D27</f>
        <v>13.715033333333333</v>
      </c>
      <c r="E59" s="104">
        <f>AIRFLOW!E27</f>
        <v>19539</v>
      </c>
      <c r="F59" s="35">
        <f>25.4*AIRFLOW!F27</f>
        <v>296.51320996365894</v>
      </c>
      <c r="G59" s="36">
        <f>AIRFLOW!G27*0.472</f>
        <v>46.483546405112854</v>
      </c>
      <c r="H59" s="35">
        <f>AIRFLOW!H27</f>
        <v>1589.7039640392368</v>
      </c>
      <c r="I59" s="36">
        <f>AIRFLOW!I27</f>
        <v>134.9199955477958</v>
      </c>
      <c r="J59" s="37">
        <f>AIRFLOW!J27</f>
        <v>0.18085790287908285</v>
      </c>
      <c r="K59" s="38">
        <f>AIRFLOW!K27</f>
        <v>8.489787967085926</v>
      </c>
      <c r="L59" s="2"/>
      <c r="M59" s="2"/>
    </row>
    <row r="60" spans="1:13" ht="15.75">
      <c r="A60" s="34">
        <f>AIRFLOW!A28*25.4</f>
        <v>31.75</v>
      </c>
      <c r="B60" s="101">
        <f>AIRFLOW!B28*25.4</f>
        <v>524.6623999999999</v>
      </c>
      <c r="C60" s="102">
        <f>AIRFLOW!C28</f>
        <v>1565.56</v>
      </c>
      <c r="D60" s="103">
        <f>AIRFLOW!D28</f>
        <v>13.727066666666666</v>
      </c>
      <c r="E60" s="104">
        <f>AIRFLOW!E28</f>
        <v>19587</v>
      </c>
      <c r="F60" s="35">
        <f>25.4*AIRFLOW!F28</f>
        <v>547.3144304156469</v>
      </c>
      <c r="G60" s="36">
        <f>AIRFLOW!G28*0.472</f>
        <v>43.849699615169726</v>
      </c>
      <c r="H60" s="35">
        <f>AIRFLOW!H28</f>
        <v>1616.2288539751933</v>
      </c>
      <c r="I60" s="36">
        <f>AIRFLOW!I28</f>
        <v>234.92336703821138</v>
      </c>
      <c r="J60" s="37">
        <f>AIRFLOW!J28</f>
        <v>0.31491067967588654</v>
      </c>
      <c r="K60" s="38">
        <f>AIRFLOW!K28</f>
        <v>14.539757761581336</v>
      </c>
      <c r="L60" s="2"/>
      <c r="M60" s="2"/>
    </row>
    <row r="61" spans="1:13" ht="15.75">
      <c r="A61" s="34">
        <f>AIRFLOW!A29*25.4</f>
        <v>25.4</v>
      </c>
      <c r="B61" s="101">
        <f>AIRFLOW!B29*25.4</f>
        <v>984.2982600000001</v>
      </c>
      <c r="C61" s="102">
        <f>AIRFLOW!C29</f>
        <v>1549.4533333333336</v>
      </c>
      <c r="D61" s="103">
        <f>AIRFLOW!D29</f>
        <v>13.578833333333334</v>
      </c>
      <c r="E61" s="104">
        <f>AIRFLOW!E29</f>
        <v>19701</v>
      </c>
      <c r="F61" s="35">
        <f>25.4*AIRFLOW!F29</f>
        <v>1026.794833269951</v>
      </c>
      <c r="G61" s="36">
        <f>AIRFLOW!G29*0.472</f>
        <v>38.131801938441114</v>
      </c>
      <c r="H61" s="35">
        <f>AIRFLOW!H29</f>
        <v>1599.600900138849</v>
      </c>
      <c r="I61" s="36">
        <f>AIRFLOW!I29</f>
        <v>383.2612404840934</v>
      </c>
      <c r="J61" s="37">
        <f>AIRFLOW!J29</f>
        <v>0.5137550140537445</v>
      </c>
      <c r="K61" s="38">
        <f>AIRFLOW!K29</f>
        <v>23.963564886789285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1313.8810399999998</v>
      </c>
      <c r="C62" s="102">
        <f>AIRFLOW!C30</f>
        <v>1525.5566666666666</v>
      </c>
      <c r="D62" s="103">
        <f>AIRFLOW!D30</f>
        <v>13.358033333333333</v>
      </c>
      <c r="E62" s="104">
        <f>AIRFLOW!E30</f>
        <v>19897</v>
      </c>
      <c r="F62" s="35">
        <f>25.4*AIRFLOW!F30</f>
        <v>1370.6071810015694</v>
      </c>
      <c r="G62" s="36">
        <f>AIRFLOW!G30*0.472</f>
        <v>33.682448169185335</v>
      </c>
      <c r="H62" s="35">
        <f>AIRFLOW!H30</f>
        <v>1574.9308254176667</v>
      </c>
      <c r="I62" s="36">
        <f>AIRFLOW!I30</f>
        <v>451.897644494168</v>
      </c>
      <c r="J62" s="37">
        <f>AIRFLOW!J30</f>
        <v>0.605760917552504</v>
      </c>
      <c r="K62" s="38">
        <f>AIRFLOW!K30</f>
        <v>28.698304870116587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1691.08882</v>
      </c>
      <c r="C63" s="102">
        <f>AIRFLOW!C31</f>
        <v>1474.9</v>
      </c>
      <c r="D63" s="103">
        <f>AIRFLOW!D31</f>
        <v>12.878333333333332</v>
      </c>
      <c r="E63" s="104">
        <f>AIRFLOW!E31</f>
        <v>20289</v>
      </c>
      <c r="F63" s="35">
        <f>25.4*AIRFLOW!F31</f>
        <v>1764.1007137171796</v>
      </c>
      <c r="G63" s="36">
        <f>AIRFLOW!G31*0.472</f>
        <v>27.962007398856237</v>
      </c>
      <c r="H63" s="35">
        <f>AIRFLOW!H31</f>
        <v>1522.6346717647439</v>
      </c>
      <c r="I63" s="36">
        <f>AIRFLOW!I31</f>
        <v>482.853326800368</v>
      </c>
      <c r="J63" s="37">
        <f>AIRFLOW!J31</f>
        <v>0.6472564702417801</v>
      </c>
      <c r="K63" s="38">
        <f>AIRFLOW!K31</f>
        <v>31.715860679980555</v>
      </c>
      <c r="L63" s="2"/>
      <c r="M63" s="2"/>
    </row>
    <row r="64" spans="1:13" ht="15.75">
      <c r="A64" s="34">
        <f>AIRFLOW!A32*25.4</f>
        <v>15.875</v>
      </c>
      <c r="B64" s="101">
        <f>AIRFLOW!B32*25.4</f>
        <v>2083.79314</v>
      </c>
      <c r="C64" s="102">
        <f>AIRFLOW!C32</f>
        <v>1389.5666666666666</v>
      </c>
      <c r="D64" s="103">
        <f>AIRFLOW!D32</f>
        <v>12.088266666666668</v>
      </c>
      <c r="E64" s="104">
        <f>AIRFLOW!E32</f>
        <v>20990</v>
      </c>
      <c r="F64" s="35">
        <f>25.4*AIRFLOW!F32</f>
        <v>2173.7598416107817</v>
      </c>
      <c r="G64" s="36">
        <f>AIRFLOW!G32*0.472</f>
        <v>21.47075991066998</v>
      </c>
      <c r="H64" s="35">
        <f>AIRFLOW!H32</f>
        <v>1434.5395521019927</v>
      </c>
      <c r="I64" s="36">
        <f>AIRFLOW!I32</f>
        <v>456.8641843955607</v>
      </c>
      <c r="J64" s="37">
        <f>AIRFLOW!J32</f>
        <v>0.6124184777420385</v>
      </c>
      <c r="K64" s="38">
        <f>AIRFLOW!K32</f>
        <v>31.849705298109694</v>
      </c>
      <c r="L64" s="2"/>
      <c r="M64" s="2"/>
    </row>
    <row r="65" spans="1:13" ht="15.75">
      <c r="A65" s="34">
        <f>AIRFLOW!A33*25.4</f>
        <v>12.7</v>
      </c>
      <c r="B65" s="101">
        <f>AIRFLOW!B33*25.4</f>
        <v>2443.3487666666665</v>
      </c>
      <c r="C65" s="102">
        <f>AIRFLOW!C33</f>
        <v>1279.87</v>
      </c>
      <c r="D65" s="103">
        <f>AIRFLOW!D33</f>
        <v>11.081333333333333</v>
      </c>
      <c r="E65" s="104">
        <f>AIRFLOW!E33</f>
        <v>22013</v>
      </c>
      <c r="F65" s="35">
        <f>25.4*AIRFLOW!F33</f>
        <v>2548.839098313392</v>
      </c>
      <c r="G65" s="36">
        <f>AIRFLOW!G33*0.472</f>
        <v>14.833585600713826</v>
      </c>
      <c r="H65" s="35">
        <f>AIRFLOW!H33</f>
        <v>1321.2925875324042</v>
      </c>
      <c r="I65" s="36">
        <f>AIRFLOW!I33</f>
        <v>370.10956781116147</v>
      </c>
      <c r="J65" s="37">
        <f>AIRFLOW!J33</f>
        <v>0.4961254260203236</v>
      </c>
      <c r="K65" s="38">
        <f>AIRFLOW!K33</f>
        <v>28.010355607956793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2743.2</v>
      </c>
      <c r="C66" s="102">
        <f>AIRFLOW!C34</f>
        <v>1164.25</v>
      </c>
      <c r="D66" s="103">
        <f>AIRFLOW!D34</f>
        <v>10.033406666666666</v>
      </c>
      <c r="E66" s="104">
        <f>AIRFLOW!E34</f>
        <v>23277</v>
      </c>
      <c r="F66" s="35">
        <f>25.4*AIRFLOW!F34</f>
        <v>2861.636255077937</v>
      </c>
      <c r="G66" s="36">
        <f>AIRFLOW!G34*0.472</f>
        <v>8.821384081846618</v>
      </c>
      <c r="H66" s="35">
        <f>AIRFLOW!H34</f>
        <v>1201.9305828206</v>
      </c>
      <c r="I66" s="36">
        <f>AIRFLOW!I34</f>
        <v>247.10628226799113</v>
      </c>
      <c r="J66" s="37">
        <f>AIRFLOW!J34</f>
        <v>0.33124166523859405</v>
      </c>
      <c r="K66" s="38">
        <f>AIRFLOW!K34</f>
        <v>20.560927154039508</v>
      </c>
      <c r="L66" s="2"/>
      <c r="M66" s="2"/>
    </row>
    <row r="67" spans="1:13" ht="15.75">
      <c r="A67" s="34">
        <f>AIRFLOW!A35*25.4</f>
        <v>6.35</v>
      </c>
      <c r="B67" s="101">
        <f>AIRFLOW!B35*25.4</f>
        <v>3027.8324</v>
      </c>
      <c r="C67" s="102">
        <f>AIRFLOW!C35</f>
        <v>1060.2133333333334</v>
      </c>
      <c r="D67" s="103">
        <f>AIRFLOW!D35</f>
        <v>9.087103333333333</v>
      </c>
      <c r="E67" s="104">
        <f>AIRFLOW!E35</f>
        <v>24618</v>
      </c>
      <c r="F67" s="35">
        <f>25.4*AIRFLOW!F35</f>
        <v>3158.5575131742644</v>
      </c>
      <c r="G67" s="36">
        <f>AIRFLOW!G35*0.472</f>
        <v>4.246184361741001</v>
      </c>
      <c r="H67" s="35">
        <f>AIRFLOW!H35</f>
        <v>1094.5268023598921</v>
      </c>
      <c r="I67" s="36">
        <f>AIRFLOW!I35</f>
        <v>131.28488246369866</v>
      </c>
      <c r="J67" s="37">
        <f>AIRFLOW!J35</f>
        <v>0.17598509713632526</v>
      </c>
      <c r="K67" s="38">
        <f>AIRFLOW!K35</f>
        <v>11.996787928291598</v>
      </c>
      <c r="L67" s="2"/>
      <c r="M67" s="2"/>
    </row>
    <row r="68" spans="1:13" ht="15.75">
      <c r="A68" s="34">
        <f>AIRFLOW!A36*25.4</f>
        <v>0</v>
      </c>
      <c r="B68" s="101">
        <f>AIRFLOW!B36*25.4</f>
        <v>3333.4197999999997</v>
      </c>
      <c r="C68" s="102">
        <f>AIRFLOW!C36</f>
        <v>966.1610000000001</v>
      </c>
      <c r="D68" s="103">
        <f>AIRFLOW!D36</f>
        <v>8.242426666666667</v>
      </c>
      <c r="E68" s="104">
        <f>AIRFLOW!E36</f>
        <v>25866</v>
      </c>
      <c r="F68" s="35">
        <f>25.4*AIRFLOW!F36</f>
        <v>3477.338492663548</v>
      </c>
      <c r="G68" s="36">
        <f>AIRFLOW!G36*0.472</f>
        <v>0</v>
      </c>
      <c r="H68" s="35">
        <f>AIRFLOW!H36</f>
        <v>997.4304950212874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483.7845975991591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0.9552266019143936</v>
      </c>
      <c r="C74" s="102">
        <f>AIRFLOW!C26</f>
        <v>1550.3833333333332</v>
      </c>
      <c r="D74" s="103">
        <f>AIRFLOW!D26</f>
        <v>13.636899999999999</v>
      </c>
      <c r="E74" s="107">
        <f>AIRFLOW!E26</f>
        <v>19496</v>
      </c>
      <c r="F74" s="41">
        <f>AIRFLOW!F26*(0.07355/0.2952998)</f>
        <v>0.9964680212354654</v>
      </c>
      <c r="G74" s="41">
        <f>AIRFLOW!G26*0.472*(0.001*3600)</f>
        <v>177.45872474833305</v>
      </c>
      <c r="H74" s="40">
        <f>AIRFLOW!H26</f>
        <v>1600.5609992945483</v>
      </c>
      <c r="I74" s="42">
        <f>AIRFLOW!I26</f>
        <v>49.03668969035727</v>
      </c>
      <c r="J74" s="43">
        <f>AIRFLOW!J26</f>
        <v>0.06573282800315988</v>
      </c>
      <c r="K74" s="41">
        <f>AIRFLOW!K26</f>
        <v>3.064467239720475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2.7872305704236844</v>
      </c>
      <c r="C75" s="102">
        <f>AIRFLOW!C27</f>
        <v>1539.8666666666668</v>
      </c>
      <c r="D75" s="103">
        <f>AIRFLOW!D27</f>
        <v>13.715033333333333</v>
      </c>
      <c r="E75" s="107">
        <f>AIRFLOW!E27</f>
        <v>19539</v>
      </c>
      <c r="F75" s="41">
        <f>AIRFLOW!F27*(0.07355/0.2952998)</f>
        <v>2.907567822829534</v>
      </c>
      <c r="G75" s="41">
        <f>AIRFLOW!G27*0.472*(0.001*3600)</f>
        <v>167.34076705840627</v>
      </c>
      <c r="H75" s="40">
        <f>AIRFLOW!H27</f>
        <v>1589.7039640392368</v>
      </c>
      <c r="I75" s="42">
        <f>AIRFLOW!I27</f>
        <v>134.9199955477958</v>
      </c>
      <c r="J75" s="43">
        <f>AIRFLOW!J27</f>
        <v>0.18085790287908285</v>
      </c>
      <c r="K75" s="41">
        <f>AIRFLOW!K27</f>
        <v>8.489787967085926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5.144767453279684</v>
      </c>
      <c r="C76" s="102">
        <f>AIRFLOW!C28</f>
        <v>1565.56</v>
      </c>
      <c r="D76" s="103">
        <f>AIRFLOW!D28</f>
        <v>13.727066666666666</v>
      </c>
      <c r="E76" s="107">
        <f>AIRFLOW!E28</f>
        <v>19587</v>
      </c>
      <c r="F76" s="41">
        <f>AIRFLOW!F28*(0.07355/0.2952998)</f>
        <v>5.366890153197044</v>
      </c>
      <c r="G76" s="41">
        <f>AIRFLOW!G28*0.472*(0.001*3600)</f>
        <v>157.858918614611</v>
      </c>
      <c r="H76" s="40">
        <f>AIRFLOW!H28</f>
        <v>1616.2288539751933</v>
      </c>
      <c r="I76" s="42">
        <f>AIRFLOW!I28</f>
        <v>234.92336703821138</v>
      </c>
      <c r="J76" s="43">
        <f>AIRFLOW!J28</f>
        <v>0.31491067967588654</v>
      </c>
      <c r="K76" s="41">
        <f>AIRFLOW!K28</f>
        <v>14.539757761581336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9.65189358407964</v>
      </c>
      <c r="C77" s="102">
        <f>AIRFLOW!C29</f>
        <v>1549.4533333333336</v>
      </c>
      <c r="D77" s="103">
        <f>AIRFLOW!D29</f>
        <v>13.578833333333334</v>
      </c>
      <c r="E77" s="107">
        <f>AIRFLOW!E29</f>
        <v>19701</v>
      </c>
      <c r="F77" s="41">
        <f>AIRFLOW!F29*(0.07355/0.2952998)</f>
        <v>10.068609146382482</v>
      </c>
      <c r="G77" s="41">
        <f>AIRFLOW!G29*0.472*(0.001*3600)</f>
        <v>137.274486978388</v>
      </c>
      <c r="H77" s="40">
        <f>AIRFLOW!H29</f>
        <v>1599.600900138849</v>
      </c>
      <c r="I77" s="42">
        <f>AIRFLOW!I29</f>
        <v>383.2612404840934</v>
      </c>
      <c r="J77" s="43">
        <f>AIRFLOW!J29</f>
        <v>0.5137550140537445</v>
      </c>
      <c r="K77" s="41">
        <f>AIRFLOW!K29</f>
        <v>23.963564886789285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12.883737069920128</v>
      </c>
      <c r="C78" s="102">
        <f>AIRFLOW!C30</f>
        <v>1525.5566666666666</v>
      </c>
      <c r="D78" s="103">
        <f>AIRFLOW!D30</f>
        <v>13.358033333333333</v>
      </c>
      <c r="E78" s="107">
        <f>AIRFLOW!E30</f>
        <v>19897</v>
      </c>
      <c r="F78" s="41">
        <f>AIRFLOW!F30*(0.07355/0.2952998)</f>
        <v>13.439985819544706</v>
      </c>
      <c r="G78" s="41">
        <f>AIRFLOW!G30*0.472*(0.001*3600)</f>
        <v>121.2568134090672</v>
      </c>
      <c r="H78" s="40">
        <f>AIRFLOW!H30</f>
        <v>1574.9308254176667</v>
      </c>
      <c r="I78" s="42">
        <f>AIRFLOW!I30</f>
        <v>451.897644494168</v>
      </c>
      <c r="J78" s="43">
        <f>AIRFLOW!J30</f>
        <v>0.605760917552504</v>
      </c>
      <c r="K78" s="41">
        <f>AIRFLOW!K30</f>
        <v>28.698304870116587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16.582584766396725</v>
      </c>
      <c r="C79" s="102">
        <f>AIRFLOW!C31</f>
        <v>1474.9</v>
      </c>
      <c r="D79" s="103">
        <f>AIRFLOW!D31</f>
        <v>12.878333333333332</v>
      </c>
      <c r="E79" s="107">
        <f>AIRFLOW!E31</f>
        <v>20289</v>
      </c>
      <c r="F79" s="41">
        <f>AIRFLOW!F31*(0.07355/0.2952998)</f>
        <v>17.29852937096237</v>
      </c>
      <c r="G79" s="41">
        <f>AIRFLOW!G31*0.472*(0.001*3600)</f>
        <v>100.66322663588245</v>
      </c>
      <c r="H79" s="40">
        <f>AIRFLOW!H31</f>
        <v>1522.6346717647439</v>
      </c>
      <c r="I79" s="42">
        <f>AIRFLOW!I31</f>
        <v>482.853326800368</v>
      </c>
      <c r="J79" s="43">
        <f>AIRFLOW!J31</f>
        <v>0.6472564702417801</v>
      </c>
      <c r="K79" s="41">
        <f>AIRFLOW!K31</f>
        <v>31.715860679980555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20.433389406291507</v>
      </c>
      <c r="C80" s="102">
        <f>AIRFLOW!C32</f>
        <v>1389.5666666666666</v>
      </c>
      <c r="D80" s="103">
        <f>AIRFLOW!D32</f>
        <v>12.088266666666668</v>
      </c>
      <c r="E80" s="107">
        <f>AIRFLOW!E32</f>
        <v>20990</v>
      </c>
      <c r="F80" s="41">
        <f>AIRFLOW!F32*(0.07355/0.2952998)</f>
        <v>21.315590529005988</v>
      </c>
      <c r="G80" s="41">
        <f>AIRFLOW!G32*0.472*(0.001*3600)</f>
        <v>77.29473567841193</v>
      </c>
      <c r="H80" s="40">
        <f>AIRFLOW!H32</f>
        <v>1434.5395521019927</v>
      </c>
      <c r="I80" s="42">
        <f>AIRFLOW!I32</f>
        <v>456.8641843955607</v>
      </c>
      <c r="J80" s="43">
        <f>AIRFLOW!J32</f>
        <v>0.6124184777420385</v>
      </c>
      <c r="K80" s="41">
        <f>AIRFLOW!K32</f>
        <v>31.849705298109694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23.9591425109894</v>
      </c>
      <c r="C81" s="102">
        <f>AIRFLOW!C33</f>
        <v>1279.87</v>
      </c>
      <c r="D81" s="103">
        <f>AIRFLOW!D33</f>
        <v>11.081333333333333</v>
      </c>
      <c r="E81" s="107">
        <f>AIRFLOW!E33</f>
        <v>22013</v>
      </c>
      <c r="F81" s="41">
        <f>AIRFLOW!F33*(0.07355/0.2952998)</f>
        <v>24.993566218294802</v>
      </c>
      <c r="G81" s="41">
        <f>AIRFLOW!G33*0.472*(0.001*3600)</f>
        <v>53.40090816256978</v>
      </c>
      <c r="H81" s="40">
        <f>AIRFLOW!H33</f>
        <v>1321.2925875324042</v>
      </c>
      <c r="I81" s="42">
        <f>AIRFLOW!I33</f>
        <v>370.10956781116147</v>
      </c>
      <c r="J81" s="43">
        <f>AIRFLOW!J33</f>
        <v>0.4961254260203236</v>
      </c>
      <c r="K81" s="41">
        <f>AIRFLOW!K33</f>
        <v>28.010355607956793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26.89944253263971</v>
      </c>
      <c r="C82" s="102">
        <f>AIRFLOW!C34</f>
        <v>1164.25</v>
      </c>
      <c r="D82" s="103">
        <f>AIRFLOW!D34</f>
        <v>10.033406666666666</v>
      </c>
      <c r="E82" s="107">
        <f>AIRFLOW!E34</f>
        <v>23277</v>
      </c>
      <c r="F82" s="41">
        <f>AIRFLOW!F34*(0.07355/0.2952998)</f>
        <v>28.060812187513594</v>
      </c>
      <c r="G82" s="41">
        <f>AIRFLOW!G34*0.472*(0.001*3600)</f>
        <v>31.756982694647828</v>
      </c>
      <c r="H82" s="40">
        <f>AIRFLOW!H34</f>
        <v>1201.9305828206</v>
      </c>
      <c r="I82" s="42">
        <f>AIRFLOW!I34</f>
        <v>247.10628226799113</v>
      </c>
      <c r="J82" s="43">
        <f>AIRFLOW!J34</f>
        <v>0.33124166523859405</v>
      </c>
      <c r="K82" s="41">
        <f>AIRFLOW!K34</f>
        <v>20.560927154039508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29.69050876431342</v>
      </c>
      <c r="C83" s="102">
        <f>AIRFLOW!C35</f>
        <v>1060.2133333333334</v>
      </c>
      <c r="D83" s="103">
        <f>AIRFLOW!D35</f>
        <v>9.087103333333333</v>
      </c>
      <c r="E83" s="107">
        <f>AIRFLOW!E35</f>
        <v>24618</v>
      </c>
      <c r="F83" s="41">
        <f>AIRFLOW!F35*(0.07355/0.2952998)</f>
        <v>30.9723812743032</v>
      </c>
      <c r="G83" s="41">
        <f>AIRFLOW!G35*0.472*(0.001*3600)</f>
        <v>15.286263702267604</v>
      </c>
      <c r="H83" s="40">
        <f>AIRFLOW!H35</f>
        <v>1094.5268023598921</v>
      </c>
      <c r="I83" s="42">
        <f>AIRFLOW!I35</f>
        <v>131.28488246369866</v>
      </c>
      <c r="J83" s="43">
        <f>AIRFLOW!J35</f>
        <v>0.17598509713632526</v>
      </c>
      <c r="K83" s="41">
        <f>AIRFLOW!K35</f>
        <v>11.996787928291598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32.68705684866702</v>
      </c>
      <c r="C84" s="102">
        <f>AIRFLOW!C36</f>
        <v>966.1610000000001</v>
      </c>
      <c r="D84" s="103">
        <f>AIRFLOW!D36</f>
        <v>8.242426666666667</v>
      </c>
      <c r="E84" s="107">
        <f>AIRFLOW!E36</f>
        <v>25866</v>
      </c>
      <c r="F84" s="41">
        <f>AIRFLOW!F36*(0.07355/0.2952998)</f>
        <v>34.0983037875252</v>
      </c>
      <c r="G84" s="41">
        <f>AIRFLOW!G36*0.472*(0.001*3600)</f>
        <v>0</v>
      </c>
      <c r="H84" s="40">
        <f>AIRFLOW!H36</f>
        <v>997.4304950212874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483.7845975991591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2009-06-12T19:10:15Z</dcterms:modified>
  <cp:category/>
  <cp:version/>
  <cp:contentType/>
  <cp:contentStatus/>
</cp:coreProperties>
</file>