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<sst xmlns="http://schemas.openxmlformats.org/spreadsheetml/2006/main" count="78" uniqueCount="30">
  <si>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</si>
  <si>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</si>
  <si>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</si>
  <si>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</si>
  <si>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</si>
  <si>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</si>
  <si>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</si>
  <si>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</si>
  <si>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</si>
  <si>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</si>
  <si>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</si>
  <si>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</si>
  <si>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</si>
  <si>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</si>
  <si>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</si>
  <si>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</si>
  <si>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</si>
  <si>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</si>
  <si>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</si>
  <si>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</si>
  <si>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</si>
  <si>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</si>
  <si>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</si>
  <si>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</si>
  <si>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</si>
  <si>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59.01 inH20, 1611 mmH20 or 15.80 Pa, Maximum open watts = 582 watts.</t>
  </si>
  <si>
    <t>LIGHTHOUSE</t>
  </si>
  <si>
    <t>VACUUM</t>
  </si>
  <si>
    <t>MOTORS</t>
  </si>
  <si>
    <t>LH6515-13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</si>
</sst>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5277663"/>
        <c:axId val="490635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8918425"/>
        <c:axId val="14721506"/>
      </c:scatterChart>
      <c:valAx>
        <c:axId val="35277663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063512"/>
        <c:crosses val="autoZero"/>
        <c:crossBetween val="midCat"/>
        <c:dispUnits/>
        <c:majorUnit val="10"/>
      </c:valAx>
      <c:valAx>
        <c:axId val="490635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 val="autoZero"/>
        <c:crossBetween val="midCat"/>
        <c:dispUnits/>
      </c:valAx>
      <c:valAx>
        <c:axId val="38918425"/>
        <c:scaling>
          <c:orientation val="minMax"/>
        </c:scaling>
        <c:axPos val="b"/>
        <c:delete val="1"/>
        <c:majorTickMark val="out"/>
        <c:minorTickMark val="none"/>
        <c:tickLblPos val="nextTo"/>
        <c:crossAx val="14721506"/>
        <c:crosses val="max"/>
        <c:crossBetween val="midCat"/>
        <c:dispUnits/>
      </c:valAx>
      <c:valAx>
        <c:axId val="1472150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384691"/>
        <c:axId val="51591308"/>
      </c:scatterChart>
      <c:valAx>
        <c:axId val="6538469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591308"/>
        <c:crosses val="autoZero"/>
        <c:crossBetween val="midCat"/>
        <c:dispUnits/>
      </c:valAx>
      <c:valAx>
        <c:axId val="5159130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384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1668589"/>
        <c:axId val="181463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9099783"/>
        <c:axId val="60571456"/>
      </c:scatterChart>
      <c:valAx>
        <c:axId val="6166858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146390"/>
        <c:crosses val="autoZero"/>
        <c:crossBetween val="midCat"/>
        <c:dispUnits/>
        <c:majorUnit val="5"/>
      </c:valAx>
      <c:valAx>
        <c:axId val="181463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 val="autoZero"/>
        <c:crossBetween val="midCat"/>
        <c:dispUnits/>
      </c:valAx>
      <c:valAx>
        <c:axId val="2909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1456"/>
        <c:crosses val="max"/>
        <c:crossBetween val="midCat"/>
        <c:dispUnits/>
      </c:valAx>
      <c:valAx>
        <c:axId val="6057145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9" sqref="J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5"/>
      <c r="I3" s="125"/>
      <c r="J3" s="125"/>
      <c r="K3" s="125"/>
      <c r="L3" s="125"/>
      <c r="M3" s="125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503</v>
      </c>
      <c r="D26" s="87">
        <v>21.1</v>
      </c>
      <c r="E26" s="88">
        <v>13509</v>
      </c>
      <c r="F26" s="45">
        <v>1.8121180725937795</v>
      </c>
      <c r="G26" s="45">
        <v>70.9856704676183</v>
      </c>
      <c r="H26" s="46">
        <v>515.251843974715</v>
      </c>
      <c r="I26" s="47">
        <v>15.09576329628599</v>
      </c>
      <c r="J26" s="48">
        <v>0.020235607635772104</v>
      </c>
      <c r="K26" s="47">
        <v>2.929783458868472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508</v>
      </c>
      <c r="D27" s="87">
        <v>21.2</v>
      </c>
      <c r="E27" s="88">
        <v>13470</v>
      </c>
      <c r="F27" s="45">
        <v>5.312444737417381</v>
      </c>
      <c r="G27" s="45">
        <v>67.3205583548361</v>
      </c>
      <c r="H27" s="46">
        <v>520.3736316881814</v>
      </c>
      <c r="I27" s="47">
        <v>41.97010268446846</v>
      </c>
      <c r="J27" s="48">
        <v>0.05626019126604351</v>
      </c>
      <c r="K27" s="47">
        <v>8.065378437471983</v>
      </c>
      <c r="L27" s="20"/>
      <c r="M27" s="20"/>
    </row>
    <row r="28" spans="1:13" ht="15" customHeight="1">
      <c r="A28" s="44">
        <v>1.25</v>
      </c>
      <c r="B28" s="85">
        <v>9.54048</v>
      </c>
      <c r="C28" s="86">
        <v>511</v>
      </c>
      <c r="D28" s="87">
        <v>21.3</v>
      </c>
      <c r="E28" s="88">
        <v>13386</v>
      </c>
      <c r="F28" s="45">
        <v>9.850478453651666</v>
      </c>
      <c r="G28" s="45">
        <v>63.97401590054154</v>
      </c>
      <c r="H28" s="46">
        <v>523.4467043162613</v>
      </c>
      <c r="I28" s="47">
        <v>73.95351766244539</v>
      </c>
      <c r="J28" s="48">
        <v>0.09913340169228604</v>
      </c>
      <c r="K28" s="47">
        <v>14.128184789900486</v>
      </c>
      <c r="L28" s="20"/>
      <c r="M28" s="20"/>
    </row>
    <row r="29" spans="1:14" ht="15" customHeight="1">
      <c r="A29" s="44">
        <v>1</v>
      </c>
      <c r="B29" s="85">
        <v>17.8059</v>
      </c>
      <c r="C29" s="86">
        <v>516</v>
      </c>
      <c r="D29" s="87">
        <v>21.5</v>
      </c>
      <c r="E29" s="88">
        <v>13224</v>
      </c>
      <c r="F29" s="45">
        <v>18.38446643123577</v>
      </c>
      <c r="G29" s="45">
        <v>55.59571423992272</v>
      </c>
      <c r="H29" s="46">
        <v>528.5684920297276</v>
      </c>
      <c r="I29" s="47">
        <v>119.94723496316519</v>
      </c>
      <c r="J29" s="48">
        <v>0.16078717823480587</v>
      </c>
      <c r="K29" s="47">
        <v>22.69284620098376</v>
      </c>
      <c r="L29" s="20"/>
      <c r="M29" s="20"/>
      <c r="N29" s="10"/>
    </row>
    <row r="30" spans="1:13" ht="15" customHeight="1">
      <c r="A30" s="44">
        <v>0.875</v>
      </c>
      <c r="B30" s="85">
        <v>24.1362</v>
      </c>
      <c r="C30" s="86">
        <v>521</v>
      </c>
      <c r="D30" s="87">
        <v>21.7</v>
      </c>
      <c r="E30" s="88">
        <v>13134</v>
      </c>
      <c r="F30" s="45">
        <v>24.920456628285717</v>
      </c>
      <c r="G30" s="45">
        <v>49.03210999673596</v>
      </c>
      <c r="H30" s="46">
        <v>533.690279743194</v>
      </c>
      <c r="I30" s="47">
        <v>143.3951542663189</v>
      </c>
      <c r="J30" s="48">
        <v>0.19221870545082964</v>
      </c>
      <c r="K30" s="47">
        <v>26.868608949617578</v>
      </c>
      <c r="L30" s="20"/>
      <c r="M30" s="20"/>
    </row>
    <row r="31" spans="1:13" ht="15" customHeight="1">
      <c r="A31" s="44">
        <v>0.75</v>
      </c>
      <c r="B31" s="85">
        <v>31.4716</v>
      </c>
      <c r="C31" s="86">
        <v>519</v>
      </c>
      <c r="D31" s="87">
        <v>21.6</v>
      </c>
      <c r="E31" s="88">
        <v>13239</v>
      </c>
      <c r="F31" s="45">
        <v>32.494205501394454</v>
      </c>
      <c r="G31" s="45">
        <v>41.00422670687807</v>
      </c>
      <c r="H31" s="46">
        <v>531.6415646578074</v>
      </c>
      <c r="I31" s="47">
        <v>156.3624424958102</v>
      </c>
      <c r="J31" s="48">
        <v>0.20960112935095201</v>
      </c>
      <c r="K31" s="47">
        <v>29.411252409591665</v>
      </c>
      <c r="L31" s="20"/>
      <c r="M31" s="20"/>
    </row>
    <row r="32" spans="1:13" ht="15" customHeight="1">
      <c r="A32" s="44">
        <v>0.625</v>
      </c>
      <c r="B32" s="85">
        <v>38.9119</v>
      </c>
      <c r="C32" s="86">
        <v>506</v>
      </c>
      <c r="D32" s="87">
        <v>21.2</v>
      </c>
      <c r="E32" s="88">
        <v>13554</v>
      </c>
      <c r="F32" s="45">
        <v>40.176262886212044</v>
      </c>
      <c r="G32" s="45">
        <v>31.562560624199183</v>
      </c>
      <c r="H32" s="46">
        <v>518.3249166027949</v>
      </c>
      <c r="I32" s="47">
        <v>148.8125860304622</v>
      </c>
      <c r="J32" s="48">
        <v>0.19948067832501634</v>
      </c>
      <c r="K32" s="47">
        <v>28.710289871034878</v>
      </c>
      <c r="L32" s="20"/>
      <c r="M32" s="20"/>
    </row>
    <row r="33" spans="1:14" ht="15" customHeight="1">
      <c r="A33" s="44">
        <v>0.5</v>
      </c>
      <c r="B33" s="85">
        <v>45.9773</v>
      </c>
      <c r="C33" s="86">
        <v>481</v>
      </c>
      <c r="D33" s="87">
        <v>20.2</v>
      </c>
      <c r="E33" s="88">
        <v>14148</v>
      </c>
      <c r="F33" s="45">
        <v>47.47123865959352</v>
      </c>
      <c r="G33" s="45">
        <v>21.808497658762235</v>
      </c>
      <c r="H33" s="46">
        <v>492.71597803546314</v>
      </c>
      <c r="I33" s="47">
        <v>121.49382631305262</v>
      </c>
      <c r="J33" s="48">
        <v>0.1628603569880062</v>
      </c>
      <c r="K33" s="47">
        <v>24.657983854606826</v>
      </c>
      <c r="L33" s="20"/>
      <c r="M33" s="20"/>
      <c r="N33" s="17"/>
    </row>
    <row r="34" spans="1:13" ht="15" customHeight="1">
      <c r="A34" s="44">
        <v>0.375</v>
      </c>
      <c r="B34" s="85">
        <v>52.6976</v>
      </c>
      <c r="C34" s="86">
        <v>456</v>
      </c>
      <c r="D34" s="87">
        <v>19.1</v>
      </c>
      <c r="E34" s="88">
        <v>14871</v>
      </c>
      <c r="F34" s="45">
        <v>54.40990111180507</v>
      </c>
      <c r="G34" s="45">
        <v>13.355204256084503</v>
      </c>
      <c r="H34" s="46">
        <v>467.10703946813135</v>
      </c>
      <c r="I34" s="47">
        <v>85.27591111086451</v>
      </c>
      <c r="J34" s="48">
        <v>0.11431087280276744</v>
      </c>
      <c r="K34" s="47">
        <v>18.25618196804814</v>
      </c>
      <c r="L34" s="20"/>
      <c r="M34" s="20"/>
    </row>
    <row r="35" spans="1:13" ht="15" customHeight="1">
      <c r="A35" s="44">
        <v>0.25</v>
      </c>
      <c r="B35" s="85">
        <v>59.823</v>
      </c>
      <c r="C35" s="86">
        <v>435</v>
      </c>
      <c r="D35" s="87">
        <v>18.2</v>
      </c>
      <c r="E35" s="88">
        <v>15687</v>
      </c>
      <c r="F35" s="45">
        <v>61.766826462903715</v>
      </c>
      <c r="G35" s="45">
        <v>6.621229186489585</v>
      </c>
      <c r="H35" s="46">
        <v>445.5955310715727</v>
      </c>
      <c r="I35" s="47">
        <v>47.994536952765884</v>
      </c>
      <c r="J35" s="48">
        <v>0.06433584041925722</v>
      </c>
      <c r="K35" s="47">
        <v>10.770874841888142</v>
      </c>
      <c r="L35" s="20"/>
      <c r="M35" s="20"/>
    </row>
    <row r="36" spans="1:14" ht="15" customHeight="1">
      <c r="A36" s="44">
        <v>0</v>
      </c>
      <c r="B36" s="85">
        <v>68.2684</v>
      </c>
      <c r="C36" s="86">
        <v>416</v>
      </c>
      <c r="D36" s="87">
        <v>17.4</v>
      </c>
      <c r="E36" s="88">
        <v>16476</v>
      </c>
      <c r="F36" s="45">
        <v>70.48664252378008</v>
      </c>
      <c r="G36" s="45">
        <v>0</v>
      </c>
      <c r="H36" s="46">
        <v>426.1327377604005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156.339483350797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503</v>
      </c>
      <c r="D58" s="104">
        <f>AIRFLOW!D26</f>
        <v>21.1</v>
      </c>
      <c r="E58" s="105">
        <f>AIRFLOW!E26</f>
        <v>13509</v>
      </c>
      <c r="F58" s="35">
        <f>25.4*AIRFLOW!F26</f>
        <v>46.027799043882</v>
      </c>
      <c r="G58" s="36">
        <f>AIRFLOW!G26*0.472</f>
        <v>33.505236460715835</v>
      </c>
      <c r="H58" s="35">
        <f>AIRFLOW!H26</f>
        <v>515.251843974715</v>
      </c>
      <c r="I58" s="36">
        <f>AIRFLOW!I26</f>
        <v>15.09576329628599</v>
      </c>
      <c r="J58" s="37">
        <f>AIRFLOW!J26</f>
        <v>0.020235607635772104</v>
      </c>
      <c r="K58" s="38">
        <f>AIRFLOW!K26</f>
        <v>2.929783458868472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508</v>
      </c>
      <c r="D59" s="104">
        <f>AIRFLOW!D27</f>
        <v>21.2</v>
      </c>
      <c r="E59" s="105">
        <f>AIRFLOW!E27</f>
        <v>13470</v>
      </c>
      <c r="F59" s="35">
        <f>25.4*AIRFLOW!F27</f>
        <v>134.93609633040145</v>
      </c>
      <c r="G59" s="36">
        <f>AIRFLOW!G27*0.472</f>
        <v>31.775303543482636</v>
      </c>
      <c r="H59" s="35">
        <f>AIRFLOW!H27</f>
        <v>520.3736316881814</v>
      </c>
      <c r="I59" s="36">
        <f>AIRFLOW!I27</f>
        <v>41.97010268446846</v>
      </c>
      <c r="J59" s="37">
        <f>AIRFLOW!J27</f>
        <v>0.05626019126604351</v>
      </c>
      <c r="K59" s="38">
        <f>AIRFLOW!K27</f>
        <v>8.065378437471983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242.328192</v>
      </c>
      <c r="C60" s="103">
        <f>AIRFLOW!C28</f>
        <v>511</v>
      </c>
      <c r="D60" s="104">
        <f>AIRFLOW!D28</f>
        <v>21.3</v>
      </c>
      <c r="E60" s="105">
        <f>AIRFLOW!E28</f>
        <v>13386</v>
      </c>
      <c r="F60" s="35">
        <f>25.4*AIRFLOW!F28</f>
        <v>250.20215272275232</v>
      </c>
      <c r="G60" s="36">
        <f>AIRFLOW!G28*0.472</f>
        <v>30.195735505055605</v>
      </c>
      <c r="H60" s="35">
        <f>AIRFLOW!H28</f>
        <v>523.4467043162613</v>
      </c>
      <c r="I60" s="36">
        <f>AIRFLOW!I28</f>
        <v>73.95351766244539</v>
      </c>
      <c r="J60" s="37">
        <f>AIRFLOW!J28</f>
        <v>0.09913340169228604</v>
      </c>
      <c r="K60" s="38">
        <f>AIRFLOW!K28</f>
        <v>14.128184789900486</v>
      </c>
      <c r="L60" s="2"/>
      <c r="M60" s="2"/>
    </row>
    <row r="61" spans="1:13" ht="15.75">
      <c r="A61" s="34">
        <f>AIRFLOW!A29*25.4</f>
        <v>25.4</v>
      </c>
      <c r="B61" s="102">
        <f>AIRFLOW!B29*25.4</f>
        <v>452.26986</v>
      </c>
      <c r="C61" s="103">
        <f>AIRFLOW!C29</f>
        <v>516</v>
      </c>
      <c r="D61" s="104">
        <f>AIRFLOW!D29</f>
        <v>21.5</v>
      </c>
      <c r="E61" s="105">
        <f>AIRFLOW!E29</f>
        <v>13224</v>
      </c>
      <c r="F61" s="35">
        <f>25.4*AIRFLOW!F29</f>
        <v>466.96544735338847</v>
      </c>
      <c r="G61" s="36">
        <f>AIRFLOW!G29*0.472</f>
        <v>26.241177121243524</v>
      </c>
      <c r="H61" s="35">
        <f>AIRFLOW!H29</f>
        <v>528.5684920297276</v>
      </c>
      <c r="I61" s="36">
        <f>AIRFLOW!I29</f>
        <v>119.94723496316519</v>
      </c>
      <c r="J61" s="37">
        <f>AIRFLOW!J29</f>
        <v>0.16078717823480587</v>
      </c>
      <c r="K61" s="38">
        <f>AIRFLOW!K29</f>
        <v>22.69284620098376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613.0594799999999</v>
      </c>
      <c r="C62" s="103">
        <f>AIRFLOW!C30</f>
        <v>521</v>
      </c>
      <c r="D62" s="104">
        <f>AIRFLOW!D30</f>
        <v>21.7</v>
      </c>
      <c r="E62" s="105">
        <f>AIRFLOW!E30</f>
        <v>13134</v>
      </c>
      <c r="F62" s="35">
        <f>25.4*AIRFLOW!F30</f>
        <v>632.9795983584571</v>
      </c>
      <c r="G62" s="36">
        <f>AIRFLOW!G30*0.472</f>
        <v>23.14315591845937</v>
      </c>
      <c r="H62" s="35">
        <f>AIRFLOW!H30</f>
        <v>533.690279743194</v>
      </c>
      <c r="I62" s="36">
        <f>AIRFLOW!I30</f>
        <v>143.3951542663189</v>
      </c>
      <c r="J62" s="37">
        <f>AIRFLOW!J30</f>
        <v>0.19221870545082964</v>
      </c>
      <c r="K62" s="38">
        <f>AIRFLOW!K30</f>
        <v>26.868608949617578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799.3786399999999</v>
      </c>
      <c r="C63" s="103">
        <f>AIRFLOW!C31</f>
        <v>519</v>
      </c>
      <c r="D63" s="104">
        <f>AIRFLOW!D31</f>
        <v>21.6</v>
      </c>
      <c r="E63" s="105">
        <f>AIRFLOW!E31</f>
        <v>13239</v>
      </c>
      <c r="F63" s="35">
        <f>25.4*AIRFLOW!F31</f>
        <v>825.3528197354191</v>
      </c>
      <c r="G63" s="36">
        <f>AIRFLOW!G31*0.472</f>
        <v>19.35399500564645</v>
      </c>
      <c r="H63" s="35">
        <f>AIRFLOW!H31</f>
        <v>531.6415646578074</v>
      </c>
      <c r="I63" s="36">
        <f>AIRFLOW!I31</f>
        <v>156.3624424958102</v>
      </c>
      <c r="J63" s="37">
        <f>AIRFLOW!J31</f>
        <v>0.20960112935095201</v>
      </c>
      <c r="K63" s="38">
        <f>AIRFLOW!K31</f>
        <v>29.411252409591665</v>
      </c>
      <c r="L63" s="2"/>
      <c r="M63" s="2"/>
    </row>
    <row r="64" spans="1:13" ht="15.75">
      <c r="A64" s="34">
        <f>AIRFLOW!A32*25.4</f>
        <v>15.875</v>
      </c>
      <c r="B64" s="102">
        <f>AIRFLOW!B32*25.4</f>
        <v>988.36226</v>
      </c>
      <c r="C64" s="103">
        <f>AIRFLOW!C32</f>
        <v>506</v>
      </c>
      <c r="D64" s="104">
        <f>AIRFLOW!D32</f>
        <v>21.2</v>
      </c>
      <c r="E64" s="105">
        <f>AIRFLOW!E32</f>
        <v>13554</v>
      </c>
      <c r="F64" s="35">
        <f>25.4*AIRFLOW!F32</f>
        <v>1020.4770773097858</v>
      </c>
      <c r="G64" s="36">
        <f>AIRFLOW!G32*0.472</f>
        <v>14.897528614622013</v>
      </c>
      <c r="H64" s="35">
        <f>AIRFLOW!H32</f>
        <v>518.3249166027949</v>
      </c>
      <c r="I64" s="36">
        <f>AIRFLOW!I32</f>
        <v>148.8125860304622</v>
      </c>
      <c r="J64" s="37">
        <f>AIRFLOW!J32</f>
        <v>0.19948067832501634</v>
      </c>
      <c r="K64" s="38">
        <f>AIRFLOW!K32</f>
        <v>28.710289871034878</v>
      </c>
      <c r="L64" s="2"/>
      <c r="M64" s="2"/>
    </row>
    <row r="65" spans="1:13" ht="15.75">
      <c r="A65" s="34">
        <f>AIRFLOW!A33*25.4</f>
        <v>12.7</v>
      </c>
      <c r="B65" s="102">
        <f>AIRFLOW!B33*25.4</f>
        <v>1167.82342</v>
      </c>
      <c r="C65" s="103">
        <f>AIRFLOW!C33</f>
        <v>481</v>
      </c>
      <c r="D65" s="104">
        <f>AIRFLOW!D33</f>
        <v>20.2</v>
      </c>
      <c r="E65" s="105">
        <f>AIRFLOW!E33</f>
        <v>14148</v>
      </c>
      <c r="F65" s="35">
        <f>25.4*AIRFLOW!F33</f>
        <v>1205.7694619536753</v>
      </c>
      <c r="G65" s="36">
        <f>AIRFLOW!G33*0.472</f>
        <v>10.293610894935775</v>
      </c>
      <c r="H65" s="35">
        <f>AIRFLOW!H33</f>
        <v>492.71597803546314</v>
      </c>
      <c r="I65" s="36">
        <f>AIRFLOW!I33</f>
        <v>121.49382631305262</v>
      </c>
      <c r="J65" s="37">
        <f>AIRFLOW!J33</f>
        <v>0.1628603569880062</v>
      </c>
      <c r="K65" s="38">
        <f>AIRFLOW!K33</f>
        <v>24.657983854606826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1338.51904</v>
      </c>
      <c r="C66" s="103">
        <f>AIRFLOW!C34</f>
        <v>456</v>
      </c>
      <c r="D66" s="104">
        <f>AIRFLOW!D34</f>
        <v>19.1</v>
      </c>
      <c r="E66" s="105">
        <f>AIRFLOW!E34</f>
        <v>14871</v>
      </c>
      <c r="F66" s="35">
        <f>25.4*AIRFLOW!F34</f>
        <v>1382.0114882398486</v>
      </c>
      <c r="G66" s="36">
        <f>AIRFLOW!G34*0.472</f>
        <v>6.303656408871885</v>
      </c>
      <c r="H66" s="35">
        <f>AIRFLOW!H34</f>
        <v>467.10703946813135</v>
      </c>
      <c r="I66" s="36">
        <f>AIRFLOW!I34</f>
        <v>85.27591111086451</v>
      </c>
      <c r="J66" s="37">
        <f>AIRFLOW!J34</f>
        <v>0.11431087280276744</v>
      </c>
      <c r="K66" s="38">
        <f>AIRFLOW!K34</f>
        <v>18.25618196804814</v>
      </c>
      <c r="L66" s="2"/>
      <c r="M66" s="2"/>
    </row>
    <row r="67" spans="1:13" ht="15.75">
      <c r="A67" s="34">
        <f>AIRFLOW!A35*25.4</f>
        <v>6.35</v>
      </c>
      <c r="B67" s="102">
        <f>AIRFLOW!B35*25.4</f>
        <v>1519.5041999999999</v>
      </c>
      <c r="C67" s="103">
        <f>AIRFLOW!C35</f>
        <v>435</v>
      </c>
      <c r="D67" s="104">
        <f>AIRFLOW!D35</f>
        <v>18.2</v>
      </c>
      <c r="E67" s="105">
        <f>AIRFLOW!E35</f>
        <v>15687</v>
      </c>
      <c r="F67" s="35">
        <f>25.4*AIRFLOW!F35</f>
        <v>1568.8773921577542</v>
      </c>
      <c r="G67" s="36">
        <f>AIRFLOW!G35*0.472</f>
        <v>3.125220176023084</v>
      </c>
      <c r="H67" s="35">
        <f>AIRFLOW!H35</f>
        <v>445.5955310715727</v>
      </c>
      <c r="I67" s="36">
        <f>AIRFLOW!I35</f>
        <v>47.994536952765884</v>
      </c>
      <c r="J67" s="37">
        <f>AIRFLOW!J35</f>
        <v>0.06433584041925722</v>
      </c>
      <c r="K67" s="38">
        <f>AIRFLOW!K35</f>
        <v>10.770874841888142</v>
      </c>
      <c r="L67" s="2"/>
      <c r="M67" s="2"/>
    </row>
    <row r="68" spans="1:13" ht="15.75">
      <c r="A68" s="34">
        <f>AIRFLOW!A36*25.4</f>
        <v>0</v>
      </c>
      <c r="B68" s="102">
        <f>AIRFLOW!B36*25.4</f>
        <v>1734.0173599999998</v>
      </c>
      <c r="C68" s="103">
        <f>AIRFLOW!C36</f>
        <v>416</v>
      </c>
      <c r="D68" s="104">
        <f>AIRFLOW!D36</f>
        <v>17.4</v>
      </c>
      <c r="E68" s="105">
        <f>AIRFLOW!E36</f>
        <v>16476</v>
      </c>
      <c r="F68" s="35">
        <f>25.4*AIRFLOW!F36</f>
        <v>1790.3607201040138</v>
      </c>
      <c r="G68" s="36">
        <f>AIRFLOW!G36*0.472</f>
        <v>0</v>
      </c>
      <c r="H68" s="35">
        <f>AIRFLOW!H36</f>
        <v>426.1327377604005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156.339483350797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503</v>
      </c>
      <c r="D74" s="104">
        <f>AIRFLOW!D26</f>
        <v>21.1</v>
      </c>
      <c r="E74" s="108">
        <f>AIRFLOW!E26</f>
        <v>13509</v>
      </c>
      <c r="F74" s="41">
        <f>AIRFLOW!F26*(0.07355/0.2952998)</f>
        <v>0.4513422773712427</v>
      </c>
      <c r="G74" s="41">
        <f>AIRFLOW!G26*0.472*(0.001*3600)</f>
        <v>120.61885125857701</v>
      </c>
      <c r="H74" s="40">
        <f>AIRFLOW!H26</f>
        <v>515.251843974715</v>
      </c>
      <c r="I74" s="42">
        <f>AIRFLOW!I26</f>
        <v>15.09576329628599</v>
      </c>
      <c r="J74" s="43">
        <f>AIRFLOW!J26</f>
        <v>0.020235607635772104</v>
      </c>
      <c r="K74" s="41">
        <f>AIRFLOW!K26</f>
        <v>2.929783458868472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508</v>
      </c>
      <c r="D75" s="104">
        <f>AIRFLOW!D27</f>
        <v>21.2</v>
      </c>
      <c r="E75" s="108">
        <f>AIRFLOW!E27</f>
        <v>13470</v>
      </c>
      <c r="F75" s="41">
        <f>AIRFLOW!F27*(0.07355/0.2952998)</f>
        <v>1.3231648326109546</v>
      </c>
      <c r="G75" s="41">
        <f>AIRFLOW!G27*0.472*(0.001*3600)</f>
        <v>114.39109275653749</v>
      </c>
      <c r="H75" s="40">
        <f>AIRFLOW!H27</f>
        <v>520.3736316881814</v>
      </c>
      <c r="I75" s="42">
        <f>AIRFLOW!I27</f>
        <v>41.97010268446846</v>
      </c>
      <c r="J75" s="43">
        <f>AIRFLOW!J27</f>
        <v>0.05626019126604351</v>
      </c>
      <c r="K75" s="41">
        <f>AIRFLOW!K27</f>
        <v>8.065378437471983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2.376236976794431</v>
      </c>
      <c r="C76" s="103">
        <f>AIRFLOW!C28</f>
        <v>511</v>
      </c>
      <c r="D76" s="104">
        <f>AIRFLOW!D28</f>
        <v>21.3</v>
      </c>
      <c r="E76" s="108">
        <f>AIRFLOW!E28</f>
        <v>13386</v>
      </c>
      <c r="F76" s="41">
        <f>AIRFLOW!F28*(0.07355/0.2952998)</f>
        <v>2.4534479544723027</v>
      </c>
      <c r="G76" s="41">
        <f>AIRFLOW!G28*0.472*(0.001*3600)</f>
        <v>108.70464781820019</v>
      </c>
      <c r="H76" s="40">
        <f>AIRFLOW!H28</f>
        <v>523.4467043162613</v>
      </c>
      <c r="I76" s="42">
        <f>AIRFLOW!I28</f>
        <v>73.95351766244539</v>
      </c>
      <c r="J76" s="43">
        <f>AIRFLOW!J28</f>
        <v>0.09913340169228604</v>
      </c>
      <c r="K76" s="41">
        <f>AIRFLOW!K28</f>
        <v>14.128184789900486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4.434896146221569</v>
      </c>
      <c r="C77" s="103">
        <f>AIRFLOW!C29</f>
        <v>516</v>
      </c>
      <c r="D77" s="104">
        <f>AIRFLOW!D29</f>
        <v>21.5</v>
      </c>
      <c r="E77" s="108">
        <f>AIRFLOW!E29</f>
        <v>13224</v>
      </c>
      <c r="F77" s="41">
        <f>AIRFLOW!F29*(0.07355/0.2952998)</f>
        <v>4.578999057965468</v>
      </c>
      <c r="G77" s="41">
        <f>AIRFLOW!G29*0.472*(0.001*3600)</f>
        <v>94.46823763647669</v>
      </c>
      <c r="H77" s="40">
        <f>AIRFLOW!H29</f>
        <v>528.5684920297276</v>
      </c>
      <c r="I77" s="42">
        <f>AIRFLOW!I29</f>
        <v>119.94723496316519</v>
      </c>
      <c r="J77" s="43">
        <f>AIRFLOW!J29</f>
        <v>0.16078717823480587</v>
      </c>
      <c r="K77" s="41">
        <f>AIRFLOW!K29</f>
        <v>22.69284620098376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6.0115770820027645</v>
      </c>
      <c r="C78" s="103">
        <f>AIRFLOW!C30</f>
        <v>521</v>
      </c>
      <c r="D78" s="104">
        <f>AIRFLOW!D30</f>
        <v>21.7</v>
      </c>
      <c r="E78" s="108">
        <f>AIRFLOW!E30</f>
        <v>13134</v>
      </c>
      <c r="F78" s="41">
        <f>AIRFLOW!F30*(0.07355/0.2952998)</f>
        <v>6.206911027404741</v>
      </c>
      <c r="G78" s="41">
        <f>AIRFLOW!G30*0.472*(0.001*3600)</f>
        <v>83.31536130645374</v>
      </c>
      <c r="H78" s="40">
        <f>AIRFLOW!H30</f>
        <v>533.690279743194</v>
      </c>
      <c r="I78" s="42">
        <f>AIRFLOW!I30</f>
        <v>143.3951542663189</v>
      </c>
      <c r="J78" s="43">
        <f>AIRFLOW!J30</f>
        <v>0.19221870545082964</v>
      </c>
      <c r="K78" s="41">
        <f>AIRFLOW!K30</f>
        <v>26.868608949617578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7.838597181576148</v>
      </c>
      <c r="C79" s="103">
        <f>AIRFLOW!C31</f>
        <v>519</v>
      </c>
      <c r="D79" s="104">
        <f>AIRFLOW!D31</f>
        <v>21.6</v>
      </c>
      <c r="E79" s="108">
        <f>AIRFLOW!E31</f>
        <v>13239</v>
      </c>
      <c r="F79" s="41">
        <f>AIRFLOW!F31*(0.07355/0.2952998)</f>
        <v>8.093296421560606</v>
      </c>
      <c r="G79" s="41">
        <f>AIRFLOW!G31*0.472*(0.001*3600)</f>
        <v>69.67438202032722</v>
      </c>
      <c r="H79" s="40">
        <f>AIRFLOW!H31</f>
        <v>531.6415646578074</v>
      </c>
      <c r="I79" s="42">
        <f>AIRFLOW!I31</f>
        <v>156.3624424958102</v>
      </c>
      <c r="J79" s="43">
        <f>AIRFLOW!J31</f>
        <v>0.20960112935095201</v>
      </c>
      <c r="K79" s="41">
        <f>AIRFLOW!K31</f>
        <v>29.411252409591665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9.691744610053918</v>
      </c>
      <c r="C80" s="103">
        <f>AIRFLOW!C32</f>
        <v>506</v>
      </c>
      <c r="D80" s="104">
        <f>AIRFLOW!D32</f>
        <v>21.2</v>
      </c>
      <c r="E80" s="108">
        <f>AIRFLOW!E32</f>
        <v>13554</v>
      </c>
      <c r="F80" s="41">
        <f>AIRFLOW!F32*(0.07355/0.2952998)</f>
        <v>10.006658098924875</v>
      </c>
      <c r="G80" s="41">
        <f>AIRFLOW!G32*0.472*(0.001*3600)</f>
        <v>53.63110301263925</v>
      </c>
      <c r="H80" s="40">
        <f>AIRFLOW!H32</f>
        <v>518.3249166027949</v>
      </c>
      <c r="I80" s="42">
        <f>AIRFLOW!I32</f>
        <v>148.8125860304622</v>
      </c>
      <c r="J80" s="43">
        <f>AIRFLOW!J32</f>
        <v>0.19948067832501634</v>
      </c>
      <c r="K80" s="41">
        <f>AIRFLOW!K32</f>
        <v>28.710289871034878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11.451516103295702</v>
      </c>
      <c r="C81" s="103">
        <f>AIRFLOW!C33</f>
        <v>481</v>
      </c>
      <c r="D81" s="104">
        <f>AIRFLOW!D33</f>
        <v>20.2</v>
      </c>
      <c r="E81" s="108">
        <f>AIRFLOW!E33</f>
        <v>14148</v>
      </c>
      <c r="F81" s="41">
        <f>AIRFLOW!F33*(0.07355/0.2952998)</f>
        <v>11.823609780342226</v>
      </c>
      <c r="G81" s="41">
        <f>AIRFLOW!G33*0.472*(0.001*3600)</f>
        <v>37.05699922176879</v>
      </c>
      <c r="H81" s="40">
        <f>AIRFLOW!H33</f>
        <v>492.71597803546314</v>
      </c>
      <c r="I81" s="42">
        <f>AIRFLOW!I33</f>
        <v>121.49382631305262</v>
      </c>
      <c r="J81" s="43">
        <f>AIRFLOW!J33</f>
        <v>0.1628603569880062</v>
      </c>
      <c r="K81" s="41">
        <f>AIRFLOW!K33</f>
        <v>24.657983854606826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13.12533391488921</v>
      </c>
      <c r="C82" s="103">
        <f>AIRFLOW!C34</f>
        <v>456</v>
      </c>
      <c r="D82" s="104">
        <f>AIRFLOW!D34</f>
        <v>19.1</v>
      </c>
      <c r="E82" s="108">
        <f>AIRFLOW!E34</f>
        <v>14871</v>
      </c>
      <c r="F82" s="41">
        <f>AIRFLOW!F34*(0.07355/0.2952998)</f>
        <v>13.551814890403797</v>
      </c>
      <c r="G82" s="41">
        <f>AIRFLOW!G34*0.472*(0.001*3600)</f>
        <v>22.693163071938788</v>
      </c>
      <c r="H82" s="40">
        <f>AIRFLOW!H34</f>
        <v>467.10703946813135</v>
      </c>
      <c r="I82" s="42">
        <f>AIRFLOW!I34</f>
        <v>85.27591111086451</v>
      </c>
      <c r="J82" s="43">
        <f>AIRFLOW!J34</f>
        <v>0.11431087280276744</v>
      </c>
      <c r="K82" s="41">
        <f>AIRFLOW!K34</f>
        <v>18.25618196804814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14.900049542871345</v>
      </c>
      <c r="C83" s="103">
        <f>AIRFLOW!C35</f>
        <v>435</v>
      </c>
      <c r="D83" s="104">
        <f>AIRFLOW!D35</f>
        <v>18.2</v>
      </c>
      <c r="E83" s="108">
        <f>AIRFLOW!E35</f>
        <v>15687</v>
      </c>
      <c r="F83" s="41">
        <f>AIRFLOW!F35*(0.07355/0.2952998)</f>
        <v>15.384196285763041</v>
      </c>
      <c r="G83" s="41">
        <f>AIRFLOW!G35*0.472*(0.001*3600)</f>
        <v>11.250792633683103</v>
      </c>
      <c r="H83" s="40">
        <f>AIRFLOW!H35</f>
        <v>445.5955310715727</v>
      </c>
      <c r="I83" s="42">
        <f>AIRFLOW!I35</f>
        <v>47.994536952765884</v>
      </c>
      <c r="J83" s="43">
        <f>AIRFLOW!J35</f>
        <v>0.06433584041925722</v>
      </c>
      <c r="K83" s="41">
        <f>AIRFLOW!K35</f>
        <v>10.770874841888142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17.003536135141303</v>
      </c>
      <c r="C84" s="103">
        <f>AIRFLOW!C36</f>
        <v>416</v>
      </c>
      <c r="D84" s="104">
        <f>AIRFLOW!D36</f>
        <v>17.4</v>
      </c>
      <c r="E84" s="108">
        <f>AIRFLOW!E36</f>
        <v>16476</v>
      </c>
      <c r="F84" s="41">
        <f>AIRFLOW!F36*(0.07355/0.2952998)</f>
        <v>17.556031387843895</v>
      </c>
      <c r="G84" s="41">
        <f>AIRFLOW!G36*0.472*(0.001*3600)</f>
        <v>0</v>
      </c>
      <c r="H84" s="40">
        <f>AIRFLOW!H36</f>
        <v>426.1327377604005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156.339483350797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2017-02-15T21:41:39Z</dcterms:modified>
  <cp:category/>
  <cp:version/>
  <cp:contentType/>
  <cp:contentStatus/>
</cp:coreProperties>
</file>