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<sst xmlns="http://schemas.openxmlformats.org/spreadsheetml/2006/main" count="78" uniqueCount="30">
  <si>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</si>
  <si>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</si>
  <si>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</si>
  <si>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</si>
  <si>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</si>
  <si>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</si>
  <si>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</si>
  <si>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</si>
  <si>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</si>
  <si>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</si>
  <si>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</si>
  <si>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</si>
  <si>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</si>
  <si>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</si>
  <si>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</si>
  <si>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</si>
  <si>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</si>
  <si>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</si>
  <si>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</si>
  <si>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</si>
  <si>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</si>
  <si>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</si>
  <si>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</si>
  <si>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</si>
  <si>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</si>
  <si>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86.19 inH20, 2189 mmH20 or 21.47 Pa, Maximum open watts = 1257 watts.</t>
  </si>
  <si>
    <t>LIGHTHOUSE</t>
  </si>
  <si>
    <t>VACUUM</t>
  </si>
  <si>
    <t>MOTORS</t>
  </si>
  <si>
    <t>LH5082-240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</si>
</sst>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b/>
      <sz val="16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109.31511073032374</c:v>
                </c:pt>
                <c:pt idx="1">
                  <c:v>102.41535562043481</c:v>
                </c:pt>
                <c:pt idx="2">
                  <c:v>94.4476974667924</c:v>
                </c:pt>
                <c:pt idx="3">
                  <c:v>78.70657888406629</c:v>
                </c:pt>
                <c:pt idx="4">
                  <c:v>67.81464119805848</c:v>
                </c:pt>
                <c:pt idx="5">
                  <c:v>55.10061108566146</c:v>
                </c:pt>
                <c:pt idx="6">
                  <c:v>41.060092040280644</c:v>
                </c:pt>
                <c:pt idx="7">
                  <c:v>27.764454228155746</c:v>
                </c:pt>
                <c:pt idx="8">
                  <c:v>16.24828445468845</c:v>
                </c:pt>
                <c:pt idx="9">
                  <c:v>7.72263505640215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4.394010957545961</c:v>
                </c:pt>
                <c:pt idx="1">
                  <c:v>12.653700395478543</c:v>
                </c:pt>
                <c:pt idx="2">
                  <c:v>22.29441073597695</c:v>
                </c:pt>
                <c:pt idx="3">
                  <c:v>38.27494341986296</c:v>
                </c:pt>
                <c:pt idx="4">
                  <c:v>48.611337377791926</c:v>
                </c:pt>
                <c:pt idx="5">
                  <c:v>59.85790868401943</c:v>
                </c:pt>
                <c:pt idx="6">
                  <c:v>69.33643233255445</c:v>
                </c:pt>
                <c:pt idx="7">
                  <c:v>77.93612798477442</c:v>
                </c:pt>
                <c:pt idx="8">
                  <c:v>83.4809879508906</c:v>
                </c:pt>
                <c:pt idx="9">
                  <c:v>88.14698504933246</c:v>
                </c:pt>
                <c:pt idx="10">
                  <c:v>95.76850420267799</c:v>
                </c:pt>
              </c:numCache>
            </c:numRef>
          </c:yVal>
          <c:smooth val="0"/>
        </c:ser>
        <c:axId val="64112167"/>
        <c:axId val="417822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109.31511073032374</c:v>
                </c:pt>
                <c:pt idx="1">
                  <c:v>102.41535562043481</c:v>
                </c:pt>
                <c:pt idx="2">
                  <c:v>94.4476974667924</c:v>
                </c:pt>
                <c:pt idx="3">
                  <c:v>78.70657888406629</c:v>
                </c:pt>
                <c:pt idx="4">
                  <c:v>67.81464119805848</c:v>
                </c:pt>
                <c:pt idx="5">
                  <c:v>55.10061108566146</c:v>
                </c:pt>
                <c:pt idx="6">
                  <c:v>41.060092040280644</c:v>
                </c:pt>
                <c:pt idx="7">
                  <c:v>27.764454228155746</c:v>
                </c:pt>
                <c:pt idx="8">
                  <c:v>16.24828445468845</c:v>
                </c:pt>
                <c:pt idx="9">
                  <c:v>7.72263505640215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56.369090095398725</c:v>
                </c:pt>
                <c:pt idx="1">
                  <c:v>152.08357764418903</c:v>
                </c:pt>
                <c:pt idx="2">
                  <c:v>247.12178641949708</c:v>
                </c:pt>
                <c:pt idx="3">
                  <c:v>353.5448867008542</c:v>
                </c:pt>
                <c:pt idx="4">
                  <c:v>386.87979108284213</c:v>
                </c:pt>
                <c:pt idx="5">
                  <c:v>387.0631553801283</c:v>
                </c:pt>
                <c:pt idx="6">
                  <c:v>334.1037435369301</c:v>
                </c:pt>
                <c:pt idx="7">
                  <c:v>253.93895890379144</c:v>
                </c:pt>
                <c:pt idx="8">
                  <c:v>159.18241332224662</c:v>
                </c:pt>
                <c:pt idx="9">
                  <c:v>79.8875912849312</c:v>
                </c:pt>
                <c:pt idx="10">
                  <c:v>0</c:v>
                </c:pt>
              </c:numCache>
            </c:numRef>
          </c:yVal>
          <c:smooth val="0"/>
        </c:ser>
        <c:axId val="20633925"/>
        <c:axId val="30659242"/>
      </c:scatterChart>
      <c:valAx>
        <c:axId val="64112167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178228"/>
        <c:crosses val="autoZero"/>
        <c:crossBetween val="midCat"/>
        <c:dispUnits/>
        <c:majorUnit val="10"/>
      </c:valAx>
      <c:valAx>
        <c:axId val="41782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4112167"/>
        <c:crosses val="autoZero"/>
        <c:crossBetween val="midCat"/>
        <c:dispUnits/>
      </c:valAx>
      <c:valAx>
        <c:axId val="20633925"/>
        <c:scaling>
          <c:orientation val="minMax"/>
        </c:scaling>
        <c:axPos val="b"/>
        <c:delete val="1"/>
        <c:majorTickMark val="in"/>
        <c:minorTickMark val="none"/>
        <c:tickLblPos val="nextTo"/>
        <c:crossAx val="30659242"/>
        <c:crosses val="max"/>
        <c:crossBetween val="midCat"/>
        <c:dispUnits/>
      </c:valAx>
      <c:valAx>
        <c:axId val="3065924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63392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864307"/>
        <c:axId val="31844080"/>
      </c:scatterChart>
      <c:valAx>
        <c:axId val="3986430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1844080"/>
        <c:crosses val="autoZero"/>
        <c:crossBetween val="midCat"/>
        <c:dispUnits/>
      </c:valAx>
      <c:valAx>
        <c:axId val="3184408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98643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51.5967322647128</c:v>
                </c:pt>
                <c:pt idx="1">
                  <c:v>48.340047852845224</c:v>
                </c:pt>
                <c:pt idx="2">
                  <c:v>44.57931320432601</c:v>
                </c:pt>
                <c:pt idx="3">
                  <c:v>37.149505233279285</c:v>
                </c:pt>
                <c:pt idx="4">
                  <c:v>32.008510645483604</c:v>
                </c:pt>
                <c:pt idx="5">
                  <c:v>26.007488432432208</c:v>
                </c:pt>
                <c:pt idx="6">
                  <c:v>19.380363443012463</c:v>
                </c:pt>
                <c:pt idx="7">
                  <c:v>13.104822395689512</c:v>
                </c:pt>
                <c:pt idx="8">
                  <c:v>7.669190262612948</c:v>
                </c:pt>
                <c:pt idx="9">
                  <c:v>3.6450837466218147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111.60787832166741</c:v>
                </c:pt>
                <c:pt idx="1">
                  <c:v>321.40399004515496</c:v>
                </c:pt>
                <c:pt idx="2">
                  <c:v>566.2780326938145</c:v>
                </c:pt>
                <c:pt idx="3">
                  <c:v>972.1835628645191</c:v>
                </c:pt>
                <c:pt idx="4">
                  <c:v>1234.727969395915</c:v>
                </c:pt>
                <c:pt idx="5">
                  <c:v>1520.3908805740934</c:v>
                </c:pt>
                <c:pt idx="6">
                  <c:v>1761.145381246883</c:v>
                </c:pt>
                <c:pt idx="7">
                  <c:v>1979.57765081327</c:v>
                </c:pt>
                <c:pt idx="8">
                  <c:v>2120.417093952621</c:v>
                </c:pt>
                <c:pt idx="9">
                  <c:v>2238.9334202530445</c:v>
                </c:pt>
                <c:pt idx="10">
                  <c:v>2432.520006748021</c:v>
                </c:pt>
              </c:numCache>
            </c:numRef>
          </c:yVal>
          <c:smooth val="0"/>
        </c:ser>
        <c:axId val="64745905"/>
        <c:axId val="1748672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51.5967322647128</c:v>
                </c:pt>
                <c:pt idx="1">
                  <c:v>48.340047852845224</c:v>
                </c:pt>
                <c:pt idx="2">
                  <c:v>44.57931320432601</c:v>
                </c:pt>
                <c:pt idx="3">
                  <c:v>37.149505233279285</c:v>
                </c:pt>
                <c:pt idx="4">
                  <c:v>32.008510645483604</c:v>
                </c:pt>
                <c:pt idx="5">
                  <c:v>26.007488432432208</c:v>
                </c:pt>
                <c:pt idx="6">
                  <c:v>19.380363443012463</c:v>
                </c:pt>
                <c:pt idx="7">
                  <c:v>13.104822395689512</c:v>
                </c:pt>
                <c:pt idx="8">
                  <c:v>7.669190262612948</c:v>
                </c:pt>
                <c:pt idx="9">
                  <c:v>3.6450837466218147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56.369090095398725</c:v>
                </c:pt>
                <c:pt idx="1">
                  <c:v>152.08357764418903</c:v>
                </c:pt>
                <c:pt idx="2">
                  <c:v>247.12178641949708</c:v>
                </c:pt>
                <c:pt idx="3">
                  <c:v>353.5448867008542</c:v>
                </c:pt>
                <c:pt idx="4">
                  <c:v>386.87979108284213</c:v>
                </c:pt>
                <c:pt idx="5">
                  <c:v>387.0631553801283</c:v>
                </c:pt>
                <c:pt idx="6">
                  <c:v>334.1037435369301</c:v>
                </c:pt>
                <c:pt idx="7">
                  <c:v>253.93895890379144</c:v>
                </c:pt>
                <c:pt idx="8">
                  <c:v>159.18241332224662</c:v>
                </c:pt>
                <c:pt idx="9">
                  <c:v>79.8875912849312</c:v>
                </c:pt>
                <c:pt idx="10">
                  <c:v>0</c:v>
                </c:pt>
              </c:numCache>
            </c:numRef>
          </c:yVal>
          <c:smooth val="0"/>
        </c:ser>
        <c:axId val="31676927"/>
        <c:axId val="61235692"/>
      </c:scatterChart>
      <c:valAx>
        <c:axId val="64745905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7486726"/>
        <c:crosses val="autoZero"/>
        <c:crossBetween val="midCat"/>
        <c:dispUnits/>
        <c:majorUnit val="5"/>
      </c:valAx>
      <c:valAx>
        <c:axId val="1748672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4745905"/>
        <c:crosses val="autoZero"/>
        <c:crossBetween val="midCat"/>
        <c:dispUnits/>
      </c:valAx>
      <c:valAx>
        <c:axId val="31676927"/>
        <c:scaling>
          <c:orientation val="minMax"/>
        </c:scaling>
        <c:axPos val="b"/>
        <c:delete val="1"/>
        <c:majorTickMark val="in"/>
        <c:minorTickMark val="none"/>
        <c:tickLblPos val="nextTo"/>
        <c:crossAx val="61235692"/>
        <c:crosses val="max"/>
        <c:crossBetween val="midCat"/>
        <c:dispUnits/>
      </c:valAx>
      <c:valAx>
        <c:axId val="6123569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67692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8" sqref="L2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1" t="s">
        <v>21</v>
      </c>
      <c r="B4" s="121"/>
      <c r="C4" s="121"/>
      <c r="D4" s="58"/>
      <c r="E4" s="59"/>
      <c r="F4" s="59"/>
      <c r="G4" s="59"/>
      <c r="H4" s="2"/>
      <c r="I4" s="2"/>
      <c r="J4" s="127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8" t="s">
        <v>27</v>
      </c>
      <c r="K5" s="62"/>
      <c r="L5" s="62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30" t="s">
        <v>28</v>
      </c>
      <c r="K6" s="129"/>
      <c r="L6" s="129"/>
      <c r="M6" s="60"/>
      <c r="N6" s="4"/>
    </row>
    <row r="7" spans="1:14" ht="23.25">
      <c r="A7" s="66" t="s">
        <v>22</v>
      </c>
      <c r="B7" s="67">
        <v>240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30" t="s">
        <v>29</v>
      </c>
      <c r="K8" s="129"/>
      <c r="L8" s="129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4.20021</v>
      </c>
      <c r="C26" s="85">
        <v>1075.1266666666668</v>
      </c>
      <c r="D26" s="86">
        <v>4.624913333333333</v>
      </c>
      <c r="E26" s="87">
        <v>30965</v>
      </c>
      <c r="F26" s="45">
        <v>4.394010957545961</v>
      </c>
      <c r="G26" s="45">
        <v>109.31511073032374</v>
      </c>
      <c r="H26" s="46">
        <v>1112.3134589803667</v>
      </c>
      <c r="I26" s="47">
        <v>56.369090095398725</v>
      </c>
      <c r="J26" s="48">
        <v>0.07556178296970338</v>
      </c>
      <c r="K26" s="47">
        <v>5.072543635085737</v>
      </c>
      <c r="L26" s="20"/>
      <c r="M26" s="20"/>
    </row>
    <row r="27" spans="1:13" ht="15" customHeight="1">
      <c r="A27" s="44">
        <v>1.5</v>
      </c>
      <c r="B27" s="84">
        <v>12.0956</v>
      </c>
      <c r="C27" s="85">
        <v>1106.14</v>
      </c>
      <c r="D27" s="86">
        <v>4.753593333333333</v>
      </c>
      <c r="E27" s="87">
        <v>30884.666666666668</v>
      </c>
      <c r="F27" s="45">
        <v>12.653700395478543</v>
      </c>
      <c r="G27" s="45">
        <v>102.41535562043481</v>
      </c>
      <c r="H27" s="46">
        <v>1144.3994904630242</v>
      </c>
      <c r="I27" s="47">
        <v>152.08357764418903</v>
      </c>
      <c r="J27" s="48">
        <v>0.20386538558202283</v>
      </c>
      <c r="K27" s="47">
        <v>13.292712835437447</v>
      </c>
      <c r="L27" s="20"/>
      <c r="M27" s="20"/>
    </row>
    <row r="28" spans="1:13" ht="15" customHeight="1">
      <c r="A28" s="44">
        <v>1.25</v>
      </c>
      <c r="B28" s="84">
        <v>21.3111</v>
      </c>
      <c r="C28" s="85">
        <v>1110.6066666666666</v>
      </c>
      <c r="D28" s="86">
        <v>4.770616666666666</v>
      </c>
      <c r="E28" s="87">
        <v>30816</v>
      </c>
      <c r="F28" s="45">
        <v>22.29441073597695</v>
      </c>
      <c r="G28" s="45">
        <v>94.4476974667924</v>
      </c>
      <c r="H28" s="46">
        <v>1149.0206514891163</v>
      </c>
      <c r="I28" s="47">
        <v>247.12178641949708</v>
      </c>
      <c r="J28" s="48">
        <v>0.3312624482835082</v>
      </c>
      <c r="K28" s="47">
        <v>21.511510972422727</v>
      </c>
      <c r="L28" s="20"/>
      <c r="M28" s="20"/>
    </row>
    <row r="29" spans="1:14" ht="15" customHeight="1">
      <c r="A29" s="44">
        <v>1</v>
      </c>
      <c r="B29" s="84">
        <v>36.586800000000004</v>
      </c>
      <c r="C29" s="85">
        <v>1101.75</v>
      </c>
      <c r="D29" s="86">
        <v>4.726556666666667</v>
      </c>
      <c r="E29" s="87">
        <v>30942</v>
      </c>
      <c r="F29" s="45">
        <v>38.27494341986296</v>
      </c>
      <c r="G29" s="45">
        <v>78.70657888406629</v>
      </c>
      <c r="H29" s="46">
        <v>1139.8576478724547</v>
      </c>
      <c r="I29" s="47">
        <v>353.5448867008542</v>
      </c>
      <c r="J29" s="48">
        <v>0.47392075965261954</v>
      </c>
      <c r="K29" s="47">
        <v>31.020534049858284</v>
      </c>
      <c r="L29" s="20"/>
      <c r="M29" s="20"/>
      <c r="N29" s="10"/>
    </row>
    <row r="30" spans="1:13" ht="15" customHeight="1">
      <c r="A30" s="44">
        <v>0.875</v>
      </c>
      <c r="B30" s="84">
        <v>46.4673</v>
      </c>
      <c r="C30" s="85">
        <v>1085.7766666666666</v>
      </c>
      <c r="D30" s="86">
        <v>4.655953333333334</v>
      </c>
      <c r="E30" s="87">
        <v>31282.333333333332</v>
      </c>
      <c r="F30" s="45">
        <v>48.611337377791926</v>
      </c>
      <c r="G30" s="45">
        <v>67.81464119805848</v>
      </c>
      <c r="H30" s="46">
        <v>1123.331824262728</v>
      </c>
      <c r="I30" s="47">
        <v>386.87979108284213</v>
      </c>
      <c r="J30" s="48">
        <v>0.518605618073515</v>
      </c>
      <c r="K30" s="47">
        <v>34.44187970832866</v>
      </c>
      <c r="L30" s="20"/>
      <c r="M30" s="20"/>
    </row>
    <row r="31" spans="1:13" ht="15" customHeight="1">
      <c r="A31" s="44">
        <v>0.75</v>
      </c>
      <c r="B31" s="84">
        <v>57.21783333333334</v>
      </c>
      <c r="C31" s="85">
        <v>1056.7533333333333</v>
      </c>
      <c r="D31" s="86">
        <v>4.526776666666667</v>
      </c>
      <c r="E31" s="87">
        <v>31842</v>
      </c>
      <c r="F31" s="45">
        <v>59.85790868401943</v>
      </c>
      <c r="G31" s="45">
        <v>55.10061108566146</v>
      </c>
      <c r="H31" s="46">
        <v>1093.3046234760238</v>
      </c>
      <c r="I31" s="47">
        <v>387.0631553801283</v>
      </c>
      <c r="J31" s="48">
        <v>0.5188514147186706</v>
      </c>
      <c r="K31" s="47">
        <v>35.405369858872604</v>
      </c>
      <c r="L31" s="20"/>
      <c r="M31" s="20"/>
    </row>
    <row r="32" spans="1:13" ht="15" customHeight="1">
      <c r="A32" s="44">
        <v>0.625</v>
      </c>
      <c r="B32" s="84">
        <v>66.27829999999999</v>
      </c>
      <c r="C32" s="85">
        <v>1008.2956666666668</v>
      </c>
      <c r="D32" s="86">
        <v>4.311979999999999</v>
      </c>
      <c r="E32" s="87">
        <v>32560</v>
      </c>
      <c r="F32" s="45">
        <v>69.33643233255445</v>
      </c>
      <c r="G32" s="45">
        <v>41.060092040280644</v>
      </c>
      <c r="H32" s="46">
        <v>1043.170889009898</v>
      </c>
      <c r="I32" s="47">
        <v>334.1037435369301</v>
      </c>
      <c r="J32" s="48">
        <v>0.44786024602805635</v>
      </c>
      <c r="K32" s="47">
        <v>32.0294607456451</v>
      </c>
      <c r="L32" s="20"/>
      <c r="M32" s="20"/>
    </row>
    <row r="33" spans="1:14" ht="15" customHeight="1">
      <c r="A33" s="44">
        <v>0.5</v>
      </c>
      <c r="B33" s="84">
        <v>74.4987</v>
      </c>
      <c r="C33" s="85">
        <v>954.1133333333333</v>
      </c>
      <c r="D33" s="86">
        <v>4.067139999999999</v>
      </c>
      <c r="E33" s="87">
        <v>33644.666666666664</v>
      </c>
      <c r="F33" s="45">
        <v>77.93612798477442</v>
      </c>
      <c r="G33" s="45">
        <v>27.764454228155746</v>
      </c>
      <c r="H33" s="46">
        <v>987.1144814495851</v>
      </c>
      <c r="I33" s="47">
        <v>253.93895890379144</v>
      </c>
      <c r="J33" s="48">
        <v>0.3404007492007928</v>
      </c>
      <c r="K33" s="47">
        <v>25.72809935672173</v>
      </c>
      <c r="L33" s="20"/>
      <c r="M33" s="20"/>
      <c r="N33" s="17"/>
    </row>
    <row r="34" spans="1:13" ht="15" customHeight="1">
      <c r="A34" s="44">
        <v>0.375</v>
      </c>
      <c r="B34" s="84">
        <v>79.799</v>
      </c>
      <c r="C34" s="85">
        <v>664.4976666666666</v>
      </c>
      <c r="D34" s="86">
        <v>3.714653333333333</v>
      </c>
      <c r="E34" s="87">
        <v>35144</v>
      </c>
      <c r="F34" s="45">
        <v>83.4809879508906</v>
      </c>
      <c r="G34" s="45">
        <v>16.24828445468845</v>
      </c>
      <c r="H34" s="46">
        <v>687.4815042826422</v>
      </c>
      <c r="I34" s="47">
        <v>159.18241332224662</v>
      </c>
      <c r="J34" s="48">
        <v>0.21338125110220726</v>
      </c>
      <c r="K34" s="47">
        <v>31.67971788494221</v>
      </c>
      <c r="L34" s="20"/>
      <c r="M34" s="20"/>
    </row>
    <row r="35" spans="1:13" ht="15" customHeight="1">
      <c r="A35" s="44">
        <v>0.25</v>
      </c>
      <c r="B35" s="84">
        <v>84.2592</v>
      </c>
      <c r="C35" s="85">
        <v>796.2923333333333</v>
      </c>
      <c r="D35" s="86">
        <v>3.4487833333333335</v>
      </c>
      <c r="E35" s="87">
        <v>36235.666666666664</v>
      </c>
      <c r="F35" s="45">
        <v>88.14698504933246</v>
      </c>
      <c r="G35" s="45">
        <v>7.72263505640215</v>
      </c>
      <c r="H35" s="46">
        <v>823.8347230244626</v>
      </c>
      <c r="I35" s="47">
        <v>79.8875912849312</v>
      </c>
      <c r="J35" s="48">
        <v>0.10708792397443861</v>
      </c>
      <c r="K35" s="47">
        <v>9.718480451908208</v>
      </c>
      <c r="L35" s="20"/>
      <c r="M35" s="20"/>
    </row>
    <row r="36" spans="1:14" ht="15" customHeight="1">
      <c r="A36" s="44">
        <v>0</v>
      </c>
      <c r="B36" s="84">
        <v>91.54456666666665</v>
      </c>
      <c r="C36" s="85">
        <v>783.7783333333333</v>
      </c>
      <c r="D36" s="86">
        <v>3.31259</v>
      </c>
      <c r="E36" s="87">
        <v>37378</v>
      </c>
      <c r="F36" s="45">
        <v>95.76850420267799</v>
      </c>
      <c r="G36" s="45">
        <v>0</v>
      </c>
      <c r="H36" s="46">
        <v>810.8878851706158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392.0065182134287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2" t="s">
        <v>18</v>
      </c>
      <c r="B55" s="123"/>
      <c r="C55" s="123"/>
      <c r="D55" s="123"/>
      <c r="E55" s="123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106.685334</v>
      </c>
      <c r="C58" s="102">
        <f>AIRFLOW!C26</f>
        <v>1075.1266666666668</v>
      </c>
      <c r="D58" s="103">
        <f>AIRFLOW!D26</f>
        <v>4.624913333333333</v>
      </c>
      <c r="E58" s="104">
        <f>AIRFLOW!E26</f>
        <v>30965</v>
      </c>
      <c r="F58" s="35">
        <f>25.4*AIRFLOW!F26</f>
        <v>111.60787832166741</v>
      </c>
      <c r="G58" s="36">
        <f>AIRFLOW!G26*0.472</f>
        <v>51.5967322647128</v>
      </c>
      <c r="H58" s="35">
        <f>AIRFLOW!H26</f>
        <v>1112.3134589803667</v>
      </c>
      <c r="I58" s="36">
        <f>AIRFLOW!I26</f>
        <v>56.369090095398725</v>
      </c>
      <c r="J58" s="37">
        <f>AIRFLOW!J26</f>
        <v>0.07556178296970338</v>
      </c>
      <c r="K58" s="38">
        <f>AIRFLOW!K26</f>
        <v>5.072543635085737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307.22823999999997</v>
      </c>
      <c r="C59" s="102">
        <f>AIRFLOW!C27</f>
        <v>1106.14</v>
      </c>
      <c r="D59" s="103">
        <f>AIRFLOW!D27</f>
        <v>4.753593333333333</v>
      </c>
      <c r="E59" s="104">
        <f>AIRFLOW!E27</f>
        <v>30884.666666666668</v>
      </c>
      <c r="F59" s="35">
        <f>25.4*AIRFLOW!F27</f>
        <v>321.40399004515496</v>
      </c>
      <c r="G59" s="36">
        <f>AIRFLOW!G27*0.472</f>
        <v>48.340047852845224</v>
      </c>
      <c r="H59" s="35">
        <f>AIRFLOW!H27</f>
        <v>1144.3994904630242</v>
      </c>
      <c r="I59" s="36">
        <f>AIRFLOW!I27</f>
        <v>152.08357764418903</v>
      </c>
      <c r="J59" s="37">
        <f>AIRFLOW!J27</f>
        <v>0.20386538558202283</v>
      </c>
      <c r="K59" s="38">
        <f>AIRFLOW!K27</f>
        <v>13.292712835437447</v>
      </c>
      <c r="L59" s="2"/>
      <c r="M59" s="2"/>
    </row>
    <row r="60" spans="1:13" ht="15.75">
      <c r="A60" s="34">
        <f>AIRFLOW!A28*25.4</f>
        <v>31.75</v>
      </c>
      <c r="B60" s="101">
        <f>AIRFLOW!B28*25.4</f>
        <v>541.30194</v>
      </c>
      <c r="C60" s="102">
        <f>AIRFLOW!C28</f>
        <v>1110.6066666666666</v>
      </c>
      <c r="D60" s="103">
        <f>AIRFLOW!D28</f>
        <v>4.770616666666666</v>
      </c>
      <c r="E60" s="104">
        <f>AIRFLOW!E28</f>
        <v>30816</v>
      </c>
      <c r="F60" s="35">
        <f>25.4*AIRFLOW!F28</f>
        <v>566.2780326938145</v>
      </c>
      <c r="G60" s="36">
        <f>AIRFLOW!G28*0.472</f>
        <v>44.57931320432601</v>
      </c>
      <c r="H60" s="35">
        <f>AIRFLOW!H28</f>
        <v>1149.0206514891163</v>
      </c>
      <c r="I60" s="36">
        <f>AIRFLOW!I28</f>
        <v>247.12178641949708</v>
      </c>
      <c r="J60" s="37">
        <f>AIRFLOW!J28</f>
        <v>0.3312624482835082</v>
      </c>
      <c r="K60" s="38">
        <f>AIRFLOW!K28</f>
        <v>21.511510972422727</v>
      </c>
      <c r="L60" s="2"/>
      <c r="M60" s="2"/>
    </row>
    <row r="61" spans="1:13" ht="15.75">
      <c r="A61" s="34">
        <f>AIRFLOW!A29*25.4</f>
        <v>25.4</v>
      </c>
      <c r="B61" s="101">
        <f>AIRFLOW!B29*25.4</f>
        <v>929.3047200000001</v>
      </c>
      <c r="C61" s="102">
        <f>AIRFLOW!C29</f>
        <v>1101.75</v>
      </c>
      <c r="D61" s="103">
        <f>AIRFLOW!D29</f>
        <v>4.726556666666667</v>
      </c>
      <c r="E61" s="104">
        <f>AIRFLOW!E29</f>
        <v>30942</v>
      </c>
      <c r="F61" s="35">
        <f>25.4*AIRFLOW!F29</f>
        <v>972.1835628645191</v>
      </c>
      <c r="G61" s="36">
        <f>AIRFLOW!G29*0.472</f>
        <v>37.149505233279285</v>
      </c>
      <c r="H61" s="35">
        <f>AIRFLOW!H29</f>
        <v>1139.8576478724547</v>
      </c>
      <c r="I61" s="36">
        <f>AIRFLOW!I29</f>
        <v>353.5448867008542</v>
      </c>
      <c r="J61" s="37">
        <f>AIRFLOW!J29</f>
        <v>0.47392075965261954</v>
      </c>
      <c r="K61" s="38">
        <f>AIRFLOW!K29</f>
        <v>31.020534049858284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1180.26942</v>
      </c>
      <c r="C62" s="102">
        <f>AIRFLOW!C30</f>
        <v>1085.7766666666666</v>
      </c>
      <c r="D62" s="103">
        <f>AIRFLOW!D30</f>
        <v>4.655953333333334</v>
      </c>
      <c r="E62" s="104">
        <f>AIRFLOW!E30</f>
        <v>31282.333333333332</v>
      </c>
      <c r="F62" s="35">
        <f>25.4*AIRFLOW!F30</f>
        <v>1234.727969395915</v>
      </c>
      <c r="G62" s="36">
        <f>AIRFLOW!G30*0.472</f>
        <v>32.008510645483604</v>
      </c>
      <c r="H62" s="35">
        <f>AIRFLOW!H30</f>
        <v>1123.331824262728</v>
      </c>
      <c r="I62" s="36">
        <f>AIRFLOW!I30</f>
        <v>386.87979108284213</v>
      </c>
      <c r="J62" s="37">
        <f>AIRFLOW!J30</f>
        <v>0.518605618073515</v>
      </c>
      <c r="K62" s="38">
        <f>AIRFLOW!K30</f>
        <v>34.44187970832866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1453.3329666666666</v>
      </c>
      <c r="C63" s="102">
        <f>AIRFLOW!C31</f>
        <v>1056.7533333333333</v>
      </c>
      <c r="D63" s="103">
        <f>AIRFLOW!D31</f>
        <v>4.526776666666667</v>
      </c>
      <c r="E63" s="104">
        <f>AIRFLOW!E31</f>
        <v>31842</v>
      </c>
      <c r="F63" s="35">
        <f>25.4*AIRFLOW!F31</f>
        <v>1520.3908805740934</v>
      </c>
      <c r="G63" s="36">
        <f>AIRFLOW!G31*0.472</f>
        <v>26.007488432432208</v>
      </c>
      <c r="H63" s="35">
        <f>AIRFLOW!H31</f>
        <v>1093.3046234760238</v>
      </c>
      <c r="I63" s="36">
        <f>AIRFLOW!I31</f>
        <v>387.0631553801283</v>
      </c>
      <c r="J63" s="37">
        <f>AIRFLOW!J31</f>
        <v>0.5188514147186706</v>
      </c>
      <c r="K63" s="38">
        <f>AIRFLOW!K31</f>
        <v>35.405369858872604</v>
      </c>
      <c r="L63" s="2"/>
      <c r="M63" s="2"/>
    </row>
    <row r="64" spans="1:13" ht="15.75">
      <c r="A64" s="34">
        <f>AIRFLOW!A32*25.4</f>
        <v>15.875</v>
      </c>
      <c r="B64" s="101">
        <f>AIRFLOW!B32*25.4</f>
        <v>1683.4688199999996</v>
      </c>
      <c r="C64" s="102">
        <f>AIRFLOW!C32</f>
        <v>1008.2956666666668</v>
      </c>
      <c r="D64" s="103">
        <f>AIRFLOW!D32</f>
        <v>4.311979999999999</v>
      </c>
      <c r="E64" s="104">
        <f>AIRFLOW!E32</f>
        <v>32560</v>
      </c>
      <c r="F64" s="35">
        <f>25.4*AIRFLOW!F32</f>
        <v>1761.145381246883</v>
      </c>
      <c r="G64" s="36">
        <f>AIRFLOW!G32*0.472</f>
        <v>19.380363443012463</v>
      </c>
      <c r="H64" s="35">
        <f>AIRFLOW!H32</f>
        <v>1043.170889009898</v>
      </c>
      <c r="I64" s="36">
        <f>AIRFLOW!I32</f>
        <v>334.1037435369301</v>
      </c>
      <c r="J64" s="37">
        <f>AIRFLOW!J32</f>
        <v>0.44786024602805635</v>
      </c>
      <c r="K64" s="38">
        <f>AIRFLOW!K32</f>
        <v>32.0294607456451</v>
      </c>
      <c r="L64" s="2"/>
      <c r="M64" s="2"/>
    </row>
    <row r="65" spans="1:13" ht="15.75">
      <c r="A65" s="34">
        <f>AIRFLOW!A33*25.4</f>
        <v>12.7</v>
      </c>
      <c r="B65" s="101">
        <f>AIRFLOW!B33*25.4</f>
        <v>1892.2669799999999</v>
      </c>
      <c r="C65" s="102">
        <f>AIRFLOW!C33</f>
        <v>954.1133333333333</v>
      </c>
      <c r="D65" s="103">
        <f>AIRFLOW!D33</f>
        <v>4.067139999999999</v>
      </c>
      <c r="E65" s="104">
        <f>AIRFLOW!E33</f>
        <v>33644.666666666664</v>
      </c>
      <c r="F65" s="35">
        <f>25.4*AIRFLOW!F33</f>
        <v>1979.57765081327</v>
      </c>
      <c r="G65" s="36">
        <f>AIRFLOW!G33*0.472</f>
        <v>13.104822395689512</v>
      </c>
      <c r="H65" s="35">
        <f>AIRFLOW!H33</f>
        <v>987.1144814495851</v>
      </c>
      <c r="I65" s="36">
        <f>AIRFLOW!I33</f>
        <v>253.93895890379144</v>
      </c>
      <c r="J65" s="37">
        <f>AIRFLOW!J33</f>
        <v>0.3404007492007928</v>
      </c>
      <c r="K65" s="38">
        <f>AIRFLOW!K33</f>
        <v>25.72809935672173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2026.8946</v>
      </c>
      <c r="C66" s="102">
        <f>AIRFLOW!C34</f>
        <v>664.4976666666666</v>
      </c>
      <c r="D66" s="103">
        <f>AIRFLOW!D34</f>
        <v>3.714653333333333</v>
      </c>
      <c r="E66" s="104">
        <f>AIRFLOW!E34</f>
        <v>35144</v>
      </c>
      <c r="F66" s="35">
        <f>25.4*AIRFLOW!F34</f>
        <v>2120.417093952621</v>
      </c>
      <c r="G66" s="36">
        <f>AIRFLOW!G34*0.472</f>
        <v>7.669190262612948</v>
      </c>
      <c r="H66" s="35">
        <f>AIRFLOW!H34</f>
        <v>687.4815042826422</v>
      </c>
      <c r="I66" s="36">
        <f>AIRFLOW!I34</f>
        <v>159.18241332224662</v>
      </c>
      <c r="J66" s="37">
        <f>AIRFLOW!J34</f>
        <v>0.21338125110220726</v>
      </c>
      <c r="K66" s="38">
        <f>AIRFLOW!K34</f>
        <v>31.67971788494221</v>
      </c>
      <c r="L66" s="2"/>
      <c r="M66" s="2"/>
    </row>
    <row r="67" spans="1:13" ht="15.75">
      <c r="A67" s="34">
        <f>AIRFLOW!A35*25.4</f>
        <v>6.35</v>
      </c>
      <c r="B67" s="101">
        <f>AIRFLOW!B35*25.4</f>
        <v>2140.18368</v>
      </c>
      <c r="C67" s="102">
        <f>AIRFLOW!C35</f>
        <v>796.2923333333333</v>
      </c>
      <c r="D67" s="103">
        <f>AIRFLOW!D35</f>
        <v>3.4487833333333335</v>
      </c>
      <c r="E67" s="104">
        <f>AIRFLOW!E35</f>
        <v>36235.666666666664</v>
      </c>
      <c r="F67" s="35">
        <f>25.4*AIRFLOW!F35</f>
        <v>2238.9334202530445</v>
      </c>
      <c r="G67" s="36">
        <f>AIRFLOW!G35*0.472</f>
        <v>3.6450837466218147</v>
      </c>
      <c r="H67" s="35">
        <f>AIRFLOW!H35</f>
        <v>823.8347230244626</v>
      </c>
      <c r="I67" s="36">
        <f>AIRFLOW!I35</f>
        <v>79.8875912849312</v>
      </c>
      <c r="J67" s="37">
        <f>AIRFLOW!J35</f>
        <v>0.10708792397443861</v>
      </c>
      <c r="K67" s="38">
        <f>AIRFLOW!K35</f>
        <v>9.718480451908208</v>
      </c>
      <c r="L67" s="2"/>
      <c r="M67" s="2"/>
    </row>
    <row r="68" spans="1:13" ht="15.75">
      <c r="A68" s="34">
        <f>AIRFLOW!A36*25.4</f>
        <v>0</v>
      </c>
      <c r="B68" s="101">
        <f>AIRFLOW!B36*25.4</f>
        <v>2325.231993333333</v>
      </c>
      <c r="C68" s="102">
        <f>AIRFLOW!C36</f>
        <v>783.7783333333333</v>
      </c>
      <c r="D68" s="103">
        <f>AIRFLOW!D36</f>
        <v>3.31259</v>
      </c>
      <c r="E68" s="104">
        <f>AIRFLOW!E36</f>
        <v>37378</v>
      </c>
      <c r="F68" s="35">
        <f>25.4*AIRFLOW!F36</f>
        <v>2432.520006748021</v>
      </c>
      <c r="G68" s="36">
        <f>AIRFLOW!G36*0.472</f>
        <v>0</v>
      </c>
      <c r="H68" s="35">
        <f>AIRFLOW!H36</f>
        <v>810.8878851706158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392.0065182134287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19"/>
      <c r="B71" s="119"/>
      <c r="C71" s="119"/>
      <c r="D71" s="119"/>
      <c r="E71" s="120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1.046141736296469</v>
      </c>
      <c r="C74" s="102">
        <f>AIRFLOW!C26</f>
        <v>1075.1266666666668</v>
      </c>
      <c r="D74" s="103">
        <f>AIRFLOW!D26</f>
        <v>4.624913333333333</v>
      </c>
      <c r="E74" s="107">
        <f>AIRFLOW!E26</f>
        <v>30965</v>
      </c>
      <c r="F74" s="41">
        <f>AIRFLOW!F26*(0.07355/0.2952998)</f>
        <v>1.094411530002748</v>
      </c>
      <c r="G74" s="41">
        <f>AIRFLOW!G26*0.472*(0.001*3600)</f>
        <v>185.7482361529661</v>
      </c>
      <c r="H74" s="40">
        <f>AIRFLOW!H26</f>
        <v>1112.3134589803667</v>
      </c>
      <c r="I74" s="42">
        <f>AIRFLOW!I26</f>
        <v>56.369090095398725</v>
      </c>
      <c r="J74" s="43">
        <f>AIRFLOW!J26</f>
        <v>0.07556178296970338</v>
      </c>
      <c r="K74" s="41">
        <f>AIRFLOW!K26</f>
        <v>5.072543635085737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3.012637936090712</v>
      </c>
      <c r="C75" s="102">
        <f>AIRFLOW!C27</f>
        <v>1106.14</v>
      </c>
      <c r="D75" s="103">
        <f>AIRFLOW!D27</f>
        <v>4.753593333333333</v>
      </c>
      <c r="E75" s="107">
        <f>AIRFLOW!E27</f>
        <v>30884.666666666668</v>
      </c>
      <c r="F75" s="41">
        <f>AIRFLOW!F27*(0.07355/0.2952998)</f>
        <v>3.1516433945686617</v>
      </c>
      <c r="G75" s="41">
        <f>AIRFLOW!G27*0.472*(0.001*3600)</f>
        <v>174.02417227024281</v>
      </c>
      <c r="H75" s="40">
        <f>AIRFLOW!H27</f>
        <v>1144.3994904630242</v>
      </c>
      <c r="I75" s="42">
        <f>AIRFLOW!I27</f>
        <v>152.08357764418903</v>
      </c>
      <c r="J75" s="43">
        <f>AIRFLOW!J27</f>
        <v>0.20386538558202283</v>
      </c>
      <c r="K75" s="41">
        <f>AIRFLOW!K27</f>
        <v>13.292712835437447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5.307932497753131</v>
      </c>
      <c r="C76" s="102">
        <f>AIRFLOW!C28</f>
        <v>1110.6066666666666</v>
      </c>
      <c r="D76" s="103">
        <f>AIRFLOW!D28</f>
        <v>4.770616666666666</v>
      </c>
      <c r="E76" s="107">
        <f>AIRFLOW!E28</f>
        <v>30816</v>
      </c>
      <c r="F76" s="41">
        <f>AIRFLOW!F28*(0.07355/0.2952998)</f>
        <v>5.552844633254424</v>
      </c>
      <c r="G76" s="41">
        <f>AIRFLOW!G28*0.472*(0.001*3600)</f>
        <v>160.48552753557365</v>
      </c>
      <c r="H76" s="40">
        <f>AIRFLOW!H28</f>
        <v>1149.0206514891163</v>
      </c>
      <c r="I76" s="42">
        <f>AIRFLOW!I28</f>
        <v>247.12178641949708</v>
      </c>
      <c r="J76" s="43">
        <f>AIRFLOW!J28</f>
        <v>0.3312624482835082</v>
      </c>
      <c r="K76" s="41">
        <f>AIRFLOW!K28</f>
        <v>21.511510972422727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9.112634481973913</v>
      </c>
      <c r="C77" s="102">
        <f>AIRFLOW!C29</f>
        <v>1101.75</v>
      </c>
      <c r="D77" s="103">
        <f>AIRFLOW!D29</f>
        <v>4.726556666666667</v>
      </c>
      <c r="E77" s="107">
        <f>AIRFLOW!E29</f>
        <v>30942</v>
      </c>
      <c r="F77" s="41">
        <f>AIRFLOW!F29*(0.07355/0.2952998)</f>
        <v>9.533098527431854</v>
      </c>
      <c r="G77" s="41">
        <f>AIRFLOW!G29*0.472*(0.001*3600)</f>
        <v>133.73821883980543</v>
      </c>
      <c r="H77" s="40">
        <f>AIRFLOW!H29</f>
        <v>1139.8576478724547</v>
      </c>
      <c r="I77" s="42">
        <f>AIRFLOW!I29</f>
        <v>353.5448867008542</v>
      </c>
      <c r="J77" s="43">
        <f>AIRFLOW!J29</f>
        <v>0.47392075965261954</v>
      </c>
      <c r="K77" s="41">
        <f>AIRFLOW!K29</f>
        <v>31.020534049858284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11.573559870341938</v>
      </c>
      <c r="C78" s="102">
        <f>AIRFLOW!C30</f>
        <v>1085.7766666666666</v>
      </c>
      <c r="D78" s="103">
        <f>AIRFLOW!D30</f>
        <v>4.655953333333334</v>
      </c>
      <c r="E78" s="107">
        <f>AIRFLOW!E30</f>
        <v>31282.333333333332</v>
      </c>
      <c r="F78" s="41">
        <f>AIRFLOW!F30*(0.07355/0.2952998)</f>
        <v>12.107572928043284</v>
      </c>
      <c r="G78" s="41">
        <f>AIRFLOW!G30*0.472*(0.001*3600)</f>
        <v>115.23063832374098</v>
      </c>
      <c r="H78" s="40">
        <f>AIRFLOW!H30</f>
        <v>1123.331824262728</v>
      </c>
      <c r="I78" s="42">
        <f>AIRFLOW!I30</f>
        <v>386.87979108284213</v>
      </c>
      <c r="J78" s="43">
        <f>AIRFLOW!J30</f>
        <v>0.518605618073515</v>
      </c>
      <c r="K78" s="41">
        <f>AIRFLOW!K30</f>
        <v>34.44187970832866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14.251183514742195</v>
      </c>
      <c r="C79" s="102">
        <f>AIRFLOW!C31</f>
        <v>1056.7533333333333</v>
      </c>
      <c r="D79" s="103">
        <f>AIRFLOW!D31</f>
        <v>4.526776666666667</v>
      </c>
      <c r="E79" s="107">
        <f>AIRFLOW!E31</f>
        <v>31842</v>
      </c>
      <c r="F79" s="41">
        <f>AIRFLOW!F31*(0.07355/0.2952998)</f>
        <v>14.90874421083126</v>
      </c>
      <c r="G79" s="41">
        <f>AIRFLOW!G31*0.472*(0.001*3600)</f>
        <v>93.62695835675595</v>
      </c>
      <c r="H79" s="40">
        <f>AIRFLOW!H31</f>
        <v>1093.3046234760238</v>
      </c>
      <c r="I79" s="42">
        <f>AIRFLOW!I31</f>
        <v>387.0631553801283</v>
      </c>
      <c r="J79" s="43">
        <f>AIRFLOW!J31</f>
        <v>0.5188514147186706</v>
      </c>
      <c r="K79" s="41">
        <f>AIRFLOW!K31</f>
        <v>35.405369858872604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16.50786409269495</v>
      </c>
      <c r="C80" s="102">
        <f>AIRFLOW!C32</f>
        <v>1008.2956666666668</v>
      </c>
      <c r="D80" s="103">
        <f>AIRFLOW!D32</f>
        <v>4.311979999999999</v>
      </c>
      <c r="E80" s="107">
        <f>AIRFLOW!E32</f>
        <v>32560</v>
      </c>
      <c r="F80" s="41">
        <f>AIRFLOW!F32*(0.07355/0.2952998)</f>
        <v>17.269549786553803</v>
      </c>
      <c r="G80" s="41">
        <f>AIRFLOW!G32*0.472*(0.001*3600)</f>
        <v>69.76930839484487</v>
      </c>
      <c r="H80" s="40">
        <f>AIRFLOW!H32</f>
        <v>1043.170889009898</v>
      </c>
      <c r="I80" s="42">
        <f>AIRFLOW!I32</f>
        <v>334.1037435369301</v>
      </c>
      <c r="J80" s="43">
        <f>AIRFLOW!J32</f>
        <v>0.44786024602805635</v>
      </c>
      <c r="K80" s="41">
        <f>AIRFLOW!K32</f>
        <v>32.0294607456451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18.555310179688576</v>
      </c>
      <c r="C81" s="102">
        <f>AIRFLOW!C33</f>
        <v>954.1133333333333</v>
      </c>
      <c r="D81" s="103">
        <f>AIRFLOW!D33</f>
        <v>4.067139999999999</v>
      </c>
      <c r="E81" s="107">
        <f>AIRFLOW!E33</f>
        <v>33644.666666666664</v>
      </c>
      <c r="F81" s="41">
        <f>AIRFLOW!F33*(0.07355/0.2952998)</f>
        <v>19.41146662910086</v>
      </c>
      <c r="G81" s="41">
        <f>AIRFLOW!G33*0.472*(0.001*3600)</f>
        <v>47.17736062448224</v>
      </c>
      <c r="H81" s="40">
        <f>AIRFLOW!H33</f>
        <v>987.1144814495851</v>
      </c>
      <c r="I81" s="42">
        <f>AIRFLOW!I33</f>
        <v>253.93895890379144</v>
      </c>
      <c r="J81" s="43">
        <f>AIRFLOW!J33</f>
        <v>0.3404007492007928</v>
      </c>
      <c r="K81" s="41">
        <f>AIRFLOW!K33</f>
        <v>25.72809935672173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19.87545013576034</v>
      </c>
      <c r="C82" s="102">
        <f>AIRFLOW!C34</f>
        <v>664.4976666666666</v>
      </c>
      <c r="D82" s="103">
        <f>AIRFLOW!D34</f>
        <v>3.714653333333333</v>
      </c>
      <c r="E82" s="107">
        <f>AIRFLOW!E34</f>
        <v>35144</v>
      </c>
      <c r="F82" s="41">
        <f>AIRFLOW!F34*(0.07355/0.2952998)</f>
        <v>20.792518869934906</v>
      </c>
      <c r="G82" s="41">
        <f>AIRFLOW!G34*0.472*(0.001*3600)</f>
        <v>27.60908494540661</v>
      </c>
      <c r="H82" s="40">
        <f>AIRFLOW!H34</f>
        <v>687.4815042826422</v>
      </c>
      <c r="I82" s="42">
        <f>AIRFLOW!I34</f>
        <v>159.18241332224662</v>
      </c>
      <c r="J82" s="43">
        <f>AIRFLOW!J34</f>
        <v>0.21338125110220726</v>
      </c>
      <c r="K82" s="41">
        <f>AIRFLOW!K34</f>
        <v>31.67971788494221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20.98634729857589</v>
      </c>
      <c r="C83" s="102">
        <f>AIRFLOW!C35</f>
        <v>796.2923333333333</v>
      </c>
      <c r="D83" s="103">
        <f>AIRFLOW!D35</f>
        <v>3.4487833333333335</v>
      </c>
      <c r="E83" s="107">
        <f>AIRFLOW!E35</f>
        <v>36235.666666666664</v>
      </c>
      <c r="F83" s="41">
        <f>AIRFLOW!F35*(0.07355/0.2952998)</f>
        <v>21.95467369222195</v>
      </c>
      <c r="G83" s="41">
        <f>AIRFLOW!G35*0.472*(0.001*3600)</f>
        <v>13.122301487838532</v>
      </c>
      <c r="H83" s="40">
        <f>AIRFLOW!H35</f>
        <v>823.8347230244626</v>
      </c>
      <c r="I83" s="42">
        <f>AIRFLOW!I35</f>
        <v>79.8875912849312</v>
      </c>
      <c r="J83" s="43">
        <f>AIRFLOW!J35</f>
        <v>0.10708792397443861</v>
      </c>
      <c r="K83" s="41">
        <f>AIRFLOW!K35</f>
        <v>9.718480451908208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22.80090565023523</v>
      </c>
      <c r="C84" s="102">
        <f>AIRFLOW!C36</f>
        <v>783.7783333333333</v>
      </c>
      <c r="D84" s="103">
        <f>AIRFLOW!D36</f>
        <v>3.31259</v>
      </c>
      <c r="E84" s="107">
        <f>AIRFLOW!E36</f>
        <v>37378</v>
      </c>
      <c r="F84" s="41">
        <f>AIRFLOW!F36*(0.07355/0.2952998)</f>
        <v>23.85295717811853</v>
      </c>
      <c r="G84" s="41">
        <f>AIRFLOW!G36*0.472*(0.001*3600)</f>
        <v>0</v>
      </c>
      <c r="H84" s="40">
        <f>AIRFLOW!H36</f>
        <v>810.8878851706158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392.0065182134287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2009-10-13T16:05:37Z</dcterms:modified>
  <cp:category/>
  <cp:version/>
  <cp:contentType/>
  <cp:contentStatus/>
</cp:coreProperties>
</file>