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<sst xmlns="http://schemas.openxmlformats.org/spreadsheetml/2006/main" count="78" uniqueCount="30">
  <si>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</si>
  <si>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</si>
  <si>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</si>
  <si>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</si>
  <si>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</si>
  <si>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</si>
  <si>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</si>
  <si>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</si>
  <si>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</si>
  <si>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</si>
  <si>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</si>
  <si>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</si>
  <si>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</si>
  <si>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</si>
  <si>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</si>
  <si>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</si>
  <si>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</si>
  <si>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</si>
  <si>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</si>
  <si>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</si>
  <si>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</si>
  <si>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</si>
  <si>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</si>
  <si>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</si>
  <si>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</si>
  <si>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63.48 inH20, 1612 mmH20 or 15.81 Pa, Maximum open watts = 576 watts.</t>
  </si>
  <si>
    <t>LIGHTHOUSE</t>
  </si>
  <si>
    <t>VACUUM</t>
  </si>
  <si>
    <t>MOTORS</t>
  </si>
  <si>
    <t>LH9517-13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</si>
</sst>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5402245"/>
        <c:axId val="2885815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8396831"/>
        <c:axId val="55809432"/>
      </c:scatterChart>
      <c:valAx>
        <c:axId val="55402245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858158"/>
        <c:crosses val="autoZero"/>
        <c:crossBetween val="midCat"/>
        <c:dispUnits/>
        <c:majorUnit val="10"/>
      </c:valAx>
      <c:valAx>
        <c:axId val="2885815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2245"/>
        <c:crosses val="autoZero"/>
        <c:crossBetween val="midCat"/>
        <c:dispUnits/>
      </c:valAx>
      <c:valAx>
        <c:axId val="58396831"/>
        <c:scaling>
          <c:orientation val="minMax"/>
        </c:scaling>
        <c:axPos val="b"/>
        <c:delete val="1"/>
        <c:majorTickMark val="out"/>
        <c:minorTickMark val="none"/>
        <c:tickLblPos val="nextTo"/>
        <c:crossAx val="55809432"/>
        <c:crosses val="max"/>
        <c:crossBetween val="midCat"/>
        <c:dispUnits/>
      </c:valAx>
      <c:valAx>
        <c:axId val="5580943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9683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522841"/>
        <c:axId val="24270114"/>
      </c:scatterChart>
      <c:valAx>
        <c:axId val="3252284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270114"/>
        <c:crosses val="autoZero"/>
        <c:crossBetween val="midCat"/>
        <c:dispUnits/>
      </c:valAx>
      <c:valAx>
        <c:axId val="2427011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5228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7104435"/>
        <c:axId val="1972218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3281965"/>
        <c:axId val="53993366"/>
      </c:scatterChart>
      <c:valAx>
        <c:axId val="17104435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722188"/>
        <c:crosses val="autoZero"/>
        <c:crossBetween val="midCat"/>
        <c:dispUnits/>
        <c:majorUnit val="5"/>
      </c:valAx>
      <c:valAx>
        <c:axId val="1972218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 val="autoZero"/>
        <c:crossBetween val="midCat"/>
        <c:dispUnits/>
      </c:valAx>
      <c:valAx>
        <c:axId val="43281965"/>
        <c:scaling>
          <c:orientation val="minMax"/>
        </c:scaling>
        <c:axPos val="b"/>
        <c:delete val="1"/>
        <c:majorTickMark val="out"/>
        <c:minorTickMark val="none"/>
        <c:tickLblPos val="nextTo"/>
        <c:crossAx val="53993366"/>
        <c:crosses val="max"/>
        <c:crossBetween val="midCat"/>
        <c:dispUnits/>
      </c:valAx>
      <c:valAx>
        <c:axId val="5399336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8196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4" sqref="L2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495</v>
      </c>
      <c r="D26" s="87">
        <v>20.8</v>
      </c>
      <c r="E26" s="88">
        <v>13620</v>
      </c>
      <c r="F26" s="45">
        <v>1.8256831919831005</v>
      </c>
      <c r="G26" s="45">
        <v>71.24320903888825</v>
      </c>
      <c r="H26" s="46">
        <v>509.924946989112</v>
      </c>
      <c r="I26" s="47">
        <v>15.263944831739677</v>
      </c>
      <c r="J26" s="48">
        <v>0.020461052053270343</v>
      </c>
      <c r="K26" s="47">
        <v>2.9933708719031538</v>
      </c>
      <c r="L26" s="20"/>
      <c r="M26" s="20"/>
    </row>
    <row r="27" spans="1:13" ht="15" customHeight="1">
      <c r="A27" s="44">
        <v>1.5</v>
      </c>
      <c r="B27" s="85">
        <v>5.14526</v>
      </c>
      <c r="C27" s="86">
        <v>499</v>
      </c>
      <c r="D27" s="87">
        <v>20.9</v>
      </c>
      <c r="E27" s="88">
        <v>13512</v>
      </c>
      <c r="F27" s="45">
        <v>5.352212536327463</v>
      </c>
      <c r="G27" s="45">
        <v>67.56025088032749</v>
      </c>
      <c r="H27" s="46">
        <v>514.0455526213473</v>
      </c>
      <c r="I27" s="47">
        <v>42.43483341602529</v>
      </c>
      <c r="J27" s="48">
        <v>0.05688315471317063</v>
      </c>
      <c r="K27" s="47">
        <v>8.255072570831743</v>
      </c>
      <c r="L27" s="20"/>
      <c r="M27" s="20"/>
    </row>
    <row r="28" spans="1:13" ht="15" customHeight="1">
      <c r="A28" s="44">
        <v>1.25</v>
      </c>
      <c r="B28" s="85">
        <v>9.55548</v>
      </c>
      <c r="C28" s="86">
        <v>504</v>
      </c>
      <c r="D28" s="87">
        <v>21.1</v>
      </c>
      <c r="E28" s="88">
        <v>13434</v>
      </c>
      <c r="F28" s="45">
        <v>9.939820309688207</v>
      </c>
      <c r="G28" s="45">
        <v>64.24316395878067</v>
      </c>
      <c r="H28" s="46">
        <v>519.1963096616413</v>
      </c>
      <c r="I28" s="47">
        <v>74.9382163765859</v>
      </c>
      <c r="J28" s="48">
        <v>0.10045337315896233</v>
      </c>
      <c r="K28" s="47">
        <v>14.433503278446436</v>
      </c>
      <c r="L28" s="20"/>
      <c r="M28" s="20"/>
    </row>
    <row r="29" spans="1:14" ht="15" customHeight="1">
      <c r="A29" s="44">
        <v>1</v>
      </c>
      <c r="B29" s="85">
        <v>18.0459</v>
      </c>
      <c r="C29" s="86">
        <v>512</v>
      </c>
      <c r="D29" s="87">
        <v>21.5</v>
      </c>
      <c r="E29" s="88">
        <v>13236</v>
      </c>
      <c r="F29" s="45">
        <v>18.77174179911448</v>
      </c>
      <c r="G29" s="45">
        <v>56.13596479981529</v>
      </c>
      <c r="H29" s="46">
        <v>527.4375209261118</v>
      </c>
      <c r="I29" s="47">
        <v>123.66410543560916</v>
      </c>
      <c r="J29" s="48">
        <v>0.16576957833191577</v>
      </c>
      <c r="K29" s="47">
        <v>23.446209366840463</v>
      </c>
      <c r="L29" s="20"/>
      <c r="M29" s="20"/>
      <c r="N29" s="10"/>
    </row>
    <row r="30" spans="1:13" ht="15" customHeight="1">
      <c r="A30" s="44">
        <v>0.875</v>
      </c>
      <c r="B30" s="85">
        <v>24.4662</v>
      </c>
      <c r="C30" s="86">
        <v>517</v>
      </c>
      <c r="D30" s="87">
        <v>21.7</v>
      </c>
      <c r="E30" s="88">
        <v>13137</v>
      </c>
      <c r="F30" s="45">
        <v>25.450278966717907</v>
      </c>
      <c r="G30" s="45">
        <v>49.52928159701215</v>
      </c>
      <c r="H30" s="46">
        <v>532.5882779664058</v>
      </c>
      <c r="I30" s="47">
        <v>147.92871098673257</v>
      </c>
      <c r="J30" s="48">
        <v>0.198295859231545</v>
      </c>
      <c r="K30" s="47">
        <v>27.77543500423483</v>
      </c>
      <c r="L30" s="20"/>
      <c r="M30" s="20"/>
    </row>
    <row r="31" spans="1:13" ht="15" customHeight="1">
      <c r="A31" s="44">
        <v>0.75</v>
      </c>
      <c r="B31" s="85">
        <v>31.3816</v>
      </c>
      <c r="C31" s="86">
        <v>516</v>
      </c>
      <c r="D31" s="87">
        <v>21.6</v>
      </c>
      <c r="E31" s="88">
        <v>13182</v>
      </c>
      <c r="F31" s="45">
        <v>32.643830035802644</v>
      </c>
      <c r="G31" s="45">
        <v>41.09220402080573</v>
      </c>
      <c r="H31" s="46">
        <v>531.558126558347</v>
      </c>
      <c r="I31" s="47">
        <v>157.4194681416934</v>
      </c>
      <c r="J31" s="48">
        <v>0.21101805380924046</v>
      </c>
      <c r="K31" s="47">
        <v>29.614723259134312</v>
      </c>
      <c r="L31" s="20"/>
      <c r="M31" s="20"/>
    </row>
    <row r="32" spans="1:13" ht="15" customHeight="1">
      <c r="A32" s="44">
        <v>0.625</v>
      </c>
      <c r="B32" s="85">
        <v>38.2219</v>
      </c>
      <c r="C32" s="86">
        <v>502</v>
      </c>
      <c r="D32" s="87">
        <v>21</v>
      </c>
      <c r="E32" s="88">
        <v>13509</v>
      </c>
      <c r="F32" s="45">
        <v>39.75926043431326</v>
      </c>
      <c r="G32" s="45">
        <v>31.4035557134248</v>
      </c>
      <c r="H32" s="46">
        <v>517.1360068455236</v>
      </c>
      <c r="I32" s="47">
        <v>146.5261096514636</v>
      </c>
      <c r="J32" s="48">
        <v>0.19641569658373137</v>
      </c>
      <c r="K32" s="47">
        <v>28.334153435816194</v>
      </c>
      <c r="L32" s="20"/>
      <c r="M32" s="20"/>
    </row>
    <row r="33" spans="1:14" ht="15" customHeight="1">
      <c r="A33" s="44">
        <v>0.5</v>
      </c>
      <c r="B33" s="85">
        <v>44.8072</v>
      </c>
      <c r="C33" s="86">
        <v>480</v>
      </c>
      <c r="D33" s="87">
        <v>20.1</v>
      </c>
      <c r="E33" s="88">
        <v>14040</v>
      </c>
      <c r="F33" s="45">
        <v>46.60943422834452</v>
      </c>
      <c r="G33" s="45">
        <v>21.614886025197272</v>
      </c>
      <c r="H33" s="46">
        <v>494.4726758682298</v>
      </c>
      <c r="I33" s="47">
        <v>118.22918019314244</v>
      </c>
      <c r="J33" s="48">
        <v>0.15848415575488262</v>
      </c>
      <c r="K33" s="47">
        <v>23.910154385284756</v>
      </c>
      <c r="L33" s="20"/>
      <c r="M33" s="20"/>
      <c r="N33" s="17"/>
    </row>
    <row r="34" spans="1:13" ht="15" customHeight="1">
      <c r="A34" s="44">
        <v>0.375</v>
      </c>
      <c r="B34" s="85">
        <v>51.9026</v>
      </c>
      <c r="C34" s="86">
        <v>456</v>
      </c>
      <c r="D34" s="87">
        <v>19.1</v>
      </c>
      <c r="E34" s="88">
        <v>14835</v>
      </c>
      <c r="F34" s="45">
        <v>53.99022525353233</v>
      </c>
      <c r="G34" s="45">
        <v>13.306659924248725</v>
      </c>
      <c r="H34" s="46">
        <v>469.7490420748183</v>
      </c>
      <c r="I34" s="47">
        <v>84.31058336843934</v>
      </c>
      <c r="J34" s="48">
        <v>0.11301686778611171</v>
      </c>
      <c r="K34" s="47">
        <v>17.94800538518415</v>
      </c>
      <c r="L34" s="20"/>
      <c r="M34" s="20"/>
    </row>
    <row r="35" spans="1:13" ht="15" customHeight="1">
      <c r="A35" s="44">
        <v>0.25</v>
      </c>
      <c r="B35" s="85">
        <v>58.6829</v>
      </c>
      <c r="C35" s="86">
        <v>432</v>
      </c>
      <c r="D35" s="87">
        <v>18.1</v>
      </c>
      <c r="E35" s="88">
        <v>15615</v>
      </c>
      <c r="F35" s="45">
        <v>61.04324233334192</v>
      </c>
      <c r="G35" s="45">
        <v>6.586618275036529</v>
      </c>
      <c r="H35" s="46">
        <v>445.02540828140684</v>
      </c>
      <c r="I35" s="47">
        <v>47.18435091744617</v>
      </c>
      <c r="J35" s="48">
        <v>0.06324980015743455</v>
      </c>
      <c r="K35" s="47">
        <v>10.602619544727133</v>
      </c>
      <c r="L35" s="20"/>
      <c r="M35" s="20"/>
    </row>
    <row r="36" spans="1:14" ht="15" customHeight="1">
      <c r="A36" s="44">
        <v>0</v>
      </c>
      <c r="B36" s="85">
        <v>67.8034</v>
      </c>
      <c r="C36" s="86">
        <v>410</v>
      </c>
      <c r="D36" s="87">
        <v>17.2</v>
      </c>
      <c r="E36" s="88">
        <v>16407</v>
      </c>
      <c r="F36" s="45">
        <v>70.53058688688725</v>
      </c>
      <c r="G36" s="45">
        <v>0</v>
      </c>
      <c r="H36" s="46">
        <v>422.362077304113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157.19001639268285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495</v>
      </c>
      <c r="D58" s="104">
        <f>AIRFLOW!D26</f>
        <v>20.8</v>
      </c>
      <c r="E58" s="105">
        <f>AIRFLOW!E26</f>
        <v>13620</v>
      </c>
      <c r="F58" s="35">
        <f>25.4*AIRFLOW!F26</f>
        <v>46.37235307637075</v>
      </c>
      <c r="G58" s="36">
        <f>AIRFLOW!G26*0.472</f>
        <v>33.62679466635525</v>
      </c>
      <c r="H58" s="35">
        <f>AIRFLOW!H26</f>
        <v>509.924946989112</v>
      </c>
      <c r="I58" s="36">
        <f>AIRFLOW!I26</f>
        <v>15.263944831739677</v>
      </c>
      <c r="J58" s="37">
        <f>AIRFLOW!J26</f>
        <v>0.020461052053270343</v>
      </c>
      <c r="K58" s="38">
        <f>AIRFLOW!K26</f>
        <v>2.9933708719031538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130.689604</v>
      </c>
      <c r="C59" s="103">
        <f>AIRFLOW!C27</f>
        <v>499</v>
      </c>
      <c r="D59" s="104">
        <f>AIRFLOW!D27</f>
        <v>20.9</v>
      </c>
      <c r="E59" s="105">
        <f>AIRFLOW!E27</f>
        <v>13512</v>
      </c>
      <c r="F59" s="35">
        <f>25.4*AIRFLOW!F27</f>
        <v>135.94619842271754</v>
      </c>
      <c r="G59" s="36">
        <f>AIRFLOW!G27*0.472</f>
        <v>31.88843841551457</v>
      </c>
      <c r="H59" s="35">
        <f>AIRFLOW!H27</f>
        <v>514.0455526213473</v>
      </c>
      <c r="I59" s="36">
        <f>AIRFLOW!I27</f>
        <v>42.43483341602529</v>
      </c>
      <c r="J59" s="37">
        <f>AIRFLOW!J27</f>
        <v>0.05688315471317063</v>
      </c>
      <c r="K59" s="38">
        <f>AIRFLOW!K27</f>
        <v>8.255072570831743</v>
      </c>
      <c r="L59" s="2"/>
      <c r="M59" s="2"/>
    </row>
    <row r="60" spans="1:13" ht="15.75">
      <c r="A60" s="34">
        <f>AIRFLOW!A28*25.4</f>
        <v>31.75</v>
      </c>
      <c r="B60" s="102">
        <f>AIRFLOW!B28*25.4</f>
        <v>242.70919199999997</v>
      </c>
      <c r="C60" s="103">
        <f>AIRFLOW!C28</f>
        <v>504</v>
      </c>
      <c r="D60" s="104">
        <f>AIRFLOW!D28</f>
        <v>21.1</v>
      </c>
      <c r="E60" s="105">
        <f>AIRFLOW!E28</f>
        <v>13434</v>
      </c>
      <c r="F60" s="35">
        <f>25.4*AIRFLOW!F28</f>
        <v>252.47143586608044</v>
      </c>
      <c r="G60" s="36">
        <f>AIRFLOW!G28*0.472</f>
        <v>30.322773388544476</v>
      </c>
      <c r="H60" s="35">
        <f>AIRFLOW!H28</f>
        <v>519.1963096616413</v>
      </c>
      <c r="I60" s="36">
        <f>AIRFLOW!I28</f>
        <v>74.9382163765859</v>
      </c>
      <c r="J60" s="37">
        <f>AIRFLOW!J28</f>
        <v>0.10045337315896233</v>
      </c>
      <c r="K60" s="38">
        <f>AIRFLOW!K28</f>
        <v>14.433503278446436</v>
      </c>
      <c r="L60" s="2"/>
      <c r="M60" s="2"/>
    </row>
    <row r="61" spans="1:13" ht="15.75">
      <c r="A61" s="34">
        <f>AIRFLOW!A29*25.4</f>
        <v>25.4</v>
      </c>
      <c r="B61" s="102">
        <f>AIRFLOW!B29*25.4</f>
        <v>458.36585999999994</v>
      </c>
      <c r="C61" s="103">
        <f>AIRFLOW!C29</f>
        <v>512</v>
      </c>
      <c r="D61" s="104">
        <f>AIRFLOW!D29</f>
        <v>21.5</v>
      </c>
      <c r="E61" s="105">
        <f>AIRFLOW!E29</f>
        <v>13236</v>
      </c>
      <c r="F61" s="35">
        <f>25.4*AIRFLOW!F29</f>
        <v>476.8022416975078</v>
      </c>
      <c r="G61" s="36">
        <f>AIRFLOW!G29*0.472</f>
        <v>26.496175385512817</v>
      </c>
      <c r="H61" s="35">
        <f>AIRFLOW!H29</f>
        <v>527.4375209261118</v>
      </c>
      <c r="I61" s="36">
        <f>AIRFLOW!I29</f>
        <v>123.66410543560916</v>
      </c>
      <c r="J61" s="37">
        <f>AIRFLOW!J29</f>
        <v>0.16576957833191577</v>
      </c>
      <c r="K61" s="38">
        <f>AIRFLOW!K29</f>
        <v>23.446209366840463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621.44148</v>
      </c>
      <c r="C62" s="103">
        <f>AIRFLOW!C30</f>
        <v>517</v>
      </c>
      <c r="D62" s="104">
        <f>AIRFLOW!D30</f>
        <v>21.7</v>
      </c>
      <c r="E62" s="105">
        <f>AIRFLOW!E30</f>
        <v>13137</v>
      </c>
      <c r="F62" s="35">
        <f>25.4*AIRFLOW!F30</f>
        <v>646.4370857546348</v>
      </c>
      <c r="G62" s="36">
        <f>AIRFLOW!G30*0.472</f>
        <v>23.377820913789733</v>
      </c>
      <c r="H62" s="35">
        <f>AIRFLOW!H30</f>
        <v>532.5882779664058</v>
      </c>
      <c r="I62" s="36">
        <f>AIRFLOW!I30</f>
        <v>147.92871098673257</v>
      </c>
      <c r="J62" s="37">
        <f>AIRFLOW!J30</f>
        <v>0.198295859231545</v>
      </c>
      <c r="K62" s="38">
        <f>AIRFLOW!K30</f>
        <v>27.77543500423483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797.09264</v>
      </c>
      <c r="C63" s="103">
        <f>AIRFLOW!C31</f>
        <v>516</v>
      </c>
      <c r="D63" s="104">
        <f>AIRFLOW!D31</f>
        <v>21.6</v>
      </c>
      <c r="E63" s="105">
        <f>AIRFLOW!E31</f>
        <v>13182</v>
      </c>
      <c r="F63" s="35">
        <f>25.4*AIRFLOW!F31</f>
        <v>829.1532829093871</v>
      </c>
      <c r="G63" s="36">
        <f>AIRFLOW!G31*0.472</f>
        <v>19.395520297820305</v>
      </c>
      <c r="H63" s="35">
        <f>AIRFLOW!H31</f>
        <v>531.558126558347</v>
      </c>
      <c r="I63" s="36">
        <f>AIRFLOW!I31</f>
        <v>157.4194681416934</v>
      </c>
      <c r="J63" s="37">
        <f>AIRFLOW!J31</f>
        <v>0.21101805380924046</v>
      </c>
      <c r="K63" s="38">
        <f>AIRFLOW!K31</f>
        <v>29.614723259134312</v>
      </c>
      <c r="L63" s="2"/>
      <c r="M63" s="2"/>
    </row>
    <row r="64" spans="1:13" ht="15.75">
      <c r="A64" s="34">
        <f>AIRFLOW!A32*25.4</f>
        <v>15.875</v>
      </c>
      <c r="B64" s="102">
        <f>AIRFLOW!B32*25.4</f>
        <v>970.8362599999999</v>
      </c>
      <c r="C64" s="103">
        <f>AIRFLOW!C32</f>
        <v>502</v>
      </c>
      <c r="D64" s="104">
        <f>AIRFLOW!D32</f>
        <v>21</v>
      </c>
      <c r="E64" s="105">
        <f>AIRFLOW!E32</f>
        <v>13509</v>
      </c>
      <c r="F64" s="35">
        <f>25.4*AIRFLOW!F32</f>
        <v>1009.8852150315568</v>
      </c>
      <c r="G64" s="36">
        <f>AIRFLOW!G32*0.472</f>
        <v>14.822478296736506</v>
      </c>
      <c r="H64" s="35">
        <f>AIRFLOW!H32</f>
        <v>517.1360068455236</v>
      </c>
      <c r="I64" s="36">
        <f>AIRFLOW!I32</f>
        <v>146.5261096514636</v>
      </c>
      <c r="J64" s="37">
        <f>AIRFLOW!J32</f>
        <v>0.19641569658373137</v>
      </c>
      <c r="K64" s="38">
        <f>AIRFLOW!K32</f>
        <v>28.334153435816194</v>
      </c>
      <c r="L64" s="2"/>
      <c r="M64" s="2"/>
    </row>
    <row r="65" spans="1:13" ht="15.75">
      <c r="A65" s="34">
        <f>AIRFLOW!A33*25.4</f>
        <v>12.7</v>
      </c>
      <c r="B65" s="102">
        <f>AIRFLOW!B33*25.4</f>
        <v>1138.10288</v>
      </c>
      <c r="C65" s="103">
        <f>AIRFLOW!C33</f>
        <v>480</v>
      </c>
      <c r="D65" s="104">
        <f>AIRFLOW!D33</f>
        <v>20.1</v>
      </c>
      <c r="E65" s="105">
        <f>AIRFLOW!E33</f>
        <v>14040</v>
      </c>
      <c r="F65" s="35">
        <f>25.4*AIRFLOW!F33</f>
        <v>1183.8796293999508</v>
      </c>
      <c r="G65" s="36">
        <f>AIRFLOW!G33*0.472</f>
        <v>10.202226203893112</v>
      </c>
      <c r="H65" s="35">
        <f>AIRFLOW!H33</f>
        <v>494.4726758682298</v>
      </c>
      <c r="I65" s="36">
        <f>AIRFLOW!I33</f>
        <v>118.22918019314244</v>
      </c>
      <c r="J65" s="37">
        <f>AIRFLOW!J33</f>
        <v>0.15848415575488262</v>
      </c>
      <c r="K65" s="38">
        <f>AIRFLOW!K33</f>
        <v>23.910154385284756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1318.32604</v>
      </c>
      <c r="C66" s="103">
        <f>AIRFLOW!C34</f>
        <v>456</v>
      </c>
      <c r="D66" s="104">
        <f>AIRFLOW!D34</f>
        <v>19.1</v>
      </c>
      <c r="E66" s="105">
        <f>AIRFLOW!E34</f>
        <v>14835</v>
      </c>
      <c r="F66" s="35">
        <f>25.4*AIRFLOW!F34</f>
        <v>1371.3517214397211</v>
      </c>
      <c r="G66" s="36">
        <f>AIRFLOW!G34*0.472</f>
        <v>6.280743484245398</v>
      </c>
      <c r="H66" s="35">
        <f>AIRFLOW!H34</f>
        <v>469.7490420748183</v>
      </c>
      <c r="I66" s="36">
        <f>AIRFLOW!I34</f>
        <v>84.31058336843934</v>
      </c>
      <c r="J66" s="37">
        <f>AIRFLOW!J34</f>
        <v>0.11301686778611171</v>
      </c>
      <c r="K66" s="38">
        <f>AIRFLOW!K34</f>
        <v>17.94800538518415</v>
      </c>
      <c r="L66" s="2"/>
      <c r="M66" s="2"/>
    </row>
    <row r="67" spans="1:13" ht="15.75">
      <c r="A67" s="34">
        <f>AIRFLOW!A35*25.4</f>
        <v>6.35</v>
      </c>
      <c r="B67" s="102">
        <f>AIRFLOW!B35*25.4</f>
        <v>1490.5456599999998</v>
      </c>
      <c r="C67" s="103">
        <f>AIRFLOW!C35</f>
        <v>432</v>
      </c>
      <c r="D67" s="104">
        <f>AIRFLOW!D35</f>
        <v>18.1</v>
      </c>
      <c r="E67" s="105">
        <f>AIRFLOW!E35</f>
        <v>15615</v>
      </c>
      <c r="F67" s="35">
        <f>25.4*AIRFLOW!F35</f>
        <v>1550.4983552668848</v>
      </c>
      <c r="G67" s="36">
        <f>AIRFLOW!G35*0.472</f>
        <v>3.1088838258172418</v>
      </c>
      <c r="H67" s="35">
        <f>AIRFLOW!H35</f>
        <v>445.02540828140684</v>
      </c>
      <c r="I67" s="36">
        <f>AIRFLOW!I35</f>
        <v>47.18435091744617</v>
      </c>
      <c r="J67" s="37">
        <f>AIRFLOW!J35</f>
        <v>0.06324980015743455</v>
      </c>
      <c r="K67" s="38">
        <f>AIRFLOW!K35</f>
        <v>10.602619544727133</v>
      </c>
      <c r="L67" s="2"/>
      <c r="M67" s="2"/>
    </row>
    <row r="68" spans="1:13" ht="15.75">
      <c r="A68" s="34">
        <f>AIRFLOW!A36*25.4</f>
        <v>0</v>
      </c>
      <c r="B68" s="102">
        <f>AIRFLOW!B36*25.4</f>
        <v>1722.20636</v>
      </c>
      <c r="C68" s="103">
        <f>AIRFLOW!C36</f>
        <v>410</v>
      </c>
      <c r="D68" s="104">
        <f>AIRFLOW!D36</f>
        <v>17.2</v>
      </c>
      <c r="E68" s="105">
        <f>AIRFLOW!E36</f>
        <v>16407</v>
      </c>
      <c r="F68" s="35">
        <f>25.4*AIRFLOW!F36</f>
        <v>1791.476906926936</v>
      </c>
      <c r="G68" s="36">
        <f>AIRFLOW!G36*0.472</f>
        <v>0</v>
      </c>
      <c r="H68" s="35">
        <f>AIRFLOW!H36</f>
        <v>422.362077304113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157.19001639268285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495</v>
      </c>
      <c r="D74" s="104">
        <f>AIRFLOW!D26</f>
        <v>20.8</v>
      </c>
      <c r="E74" s="108">
        <f>AIRFLOW!E26</f>
        <v>13620</v>
      </c>
      <c r="F74" s="41">
        <f>AIRFLOW!F26*(0.07355/0.2952998)</f>
        <v>0.454720926903293</v>
      </c>
      <c r="G74" s="41">
        <f>AIRFLOW!G26*0.472*(0.001*3600)</f>
        <v>121.05646079887892</v>
      </c>
      <c r="H74" s="40">
        <f>AIRFLOW!H26</f>
        <v>509.924946989112</v>
      </c>
      <c r="I74" s="42">
        <f>AIRFLOW!I26</f>
        <v>15.263944831739677</v>
      </c>
      <c r="J74" s="43">
        <f>AIRFLOW!J26</f>
        <v>0.020461052053270343</v>
      </c>
      <c r="K74" s="41">
        <f>AIRFLOW!K26</f>
        <v>2.9933708719031538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1.2815243119026833</v>
      </c>
      <c r="C75" s="103">
        <f>AIRFLOW!C27</f>
        <v>499</v>
      </c>
      <c r="D75" s="104">
        <f>AIRFLOW!D27</f>
        <v>20.9</v>
      </c>
      <c r="E75" s="108">
        <f>AIRFLOW!E27</f>
        <v>13512</v>
      </c>
      <c r="F75" s="41">
        <f>AIRFLOW!F27*(0.07355/0.2952998)</f>
        <v>1.333069755031615</v>
      </c>
      <c r="G75" s="41">
        <f>AIRFLOW!G27*0.472*(0.001*3600)</f>
        <v>114.79837829585246</v>
      </c>
      <c r="H75" s="40">
        <f>AIRFLOW!H27</f>
        <v>514.0455526213473</v>
      </c>
      <c r="I75" s="42">
        <f>AIRFLOW!I27</f>
        <v>42.43483341602529</v>
      </c>
      <c r="J75" s="43">
        <f>AIRFLOW!J27</f>
        <v>0.05688315471317063</v>
      </c>
      <c r="K75" s="41">
        <f>AIRFLOW!K27</f>
        <v>8.255072570831743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2.3799730104795196</v>
      </c>
      <c r="C76" s="103">
        <f>AIRFLOW!C28</f>
        <v>504</v>
      </c>
      <c r="D76" s="104">
        <f>AIRFLOW!D28</f>
        <v>21.1</v>
      </c>
      <c r="E76" s="108">
        <f>AIRFLOW!E28</f>
        <v>13434</v>
      </c>
      <c r="F76" s="41">
        <f>AIRFLOW!F28*(0.07355/0.2952998)</f>
        <v>2.475700233381694</v>
      </c>
      <c r="G76" s="41">
        <f>AIRFLOW!G28*0.472*(0.001*3600)</f>
        <v>109.16198419876012</v>
      </c>
      <c r="H76" s="40">
        <f>AIRFLOW!H28</f>
        <v>519.1963096616413</v>
      </c>
      <c r="I76" s="42">
        <f>AIRFLOW!I28</f>
        <v>74.9382163765859</v>
      </c>
      <c r="J76" s="43">
        <f>AIRFLOW!J28</f>
        <v>0.10045337315896233</v>
      </c>
      <c r="K76" s="41">
        <f>AIRFLOW!K28</f>
        <v>14.433503278446436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4.49467268518299</v>
      </c>
      <c r="C77" s="103">
        <f>AIRFLOW!C29</f>
        <v>512</v>
      </c>
      <c r="D77" s="104">
        <f>AIRFLOW!D29</f>
        <v>21.5</v>
      </c>
      <c r="E77" s="108">
        <f>AIRFLOW!E29</f>
        <v>13236</v>
      </c>
      <c r="F77" s="41">
        <f>AIRFLOW!F29*(0.07355/0.2952998)</f>
        <v>4.6754573126188035</v>
      </c>
      <c r="G77" s="41">
        <f>AIRFLOW!G29*0.472*(0.001*3600)</f>
        <v>95.38623138784614</v>
      </c>
      <c r="H77" s="40">
        <f>AIRFLOW!H29</f>
        <v>527.4375209261118</v>
      </c>
      <c r="I77" s="42">
        <f>AIRFLOW!I29</f>
        <v>123.66410543560916</v>
      </c>
      <c r="J77" s="43">
        <f>AIRFLOW!J29</f>
        <v>0.16576957833191577</v>
      </c>
      <c r="K77" s="41">
        <f>AIRFLOW!K29</f>
        <v>23.446209366840463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6.0937698230747195</v>
      </c>
      <c r="C78" s="103">
        <f>AIRFLOW!C30</f>
        <v>517</v>
      </c>
      <c r="D78" s="104">
        <f>AIRFLOW!D30</f>
        <v>21.7</v>
      </c>
      <c r="E78" s="108">
        <f>AIRFLOW!E30</f>
        <v>13137</v>
      </c>
      <c r="F78" s="41">
        <f>AIRFLOW!F30*(0.07355/0.2952998)</f>
        <v>6.3388733009710885</v>
      </c>
      <c r="G78" s="41">
        <f>AIRFLOW!G30*0.472*(0.001*3600)</f>
        <v>84.16015528964304</v>
      </c>
      <c r="H78" s="40">
        <f>AIRFLOW!H30</f>
        <v>532.5882779664058</v>
      </c>
      <c r="I78" s="42">
        <f>AIRFLOW!I30</f>
        <v>147.92871098673257</v>
      </c>
      <c r="J78" s="43">
        <f>AIRFLOW!J30</f>
        <v>0.198295859231545</v>
      </c>
      <c r="K78" s="41">
        <f>AIRFLOW!K30</f>
        <v>27.77543500423483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7.816180979465614</v>
      </c>
      <c r="C79" s="103">
        <f>AIRFLOW!C31</f>
        <v>516</v>
      </c>
      <c r="D79" s="104">
        <f>AIRFLOW!D31</f>
        <v>21.6</v>
      </c>
      <c r="E79" s="108">
        <f>AIRFLOW!E31</f>
        <v>13182</v>
      </c>
      <c r="F79" s="41">
        <f>AIRFLOW!F31*(0.07355/0.2952998)</f>
        <v>8.13056324160492</v>
      </c>
      <c r="G79" s="41">
        <f>AIRFLOW!G31*0.472*(0.001*3600)</f>
        <v>69.8238730721531</v>
      </c>
      <c r="H79" s="40">
        <f>AIRFLOW!H31</f>
        <v>531.558126558347</v>
      </c>
      <c r="I79" s="42">
        <f>AIRFLOW!I31</f>
        <v>157.4194681416934</v>
      </c>
      <c r="J79" s="43">
        <f>AIRFLOW!J31</f>
        <v>0.21101805380924046</v>
      </c>
      <c r="K79" s="41">
        <f>AIRFLOW!K31</f>
        <v>29.614723259134312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9.519887060539832</v>
      </c>
      <c r="C80" s="103">
        <f>AIRFLOW!C32</f>
        <v>502</v>
      </c>
      <c r="D80" s="104">
        <f>AIRFLOW!D32</f>
        <v>21</v>
      </c>
      <c r="E80" s="108">
        <f>AIRFLOW!E32</f>
        <v>13509</v>
      </c>
      <c r="F80" s="41">
        <f>AIRFLOW!F32*(0.07355/0.2952998)</f>
        <v>9.902795751787643</v>
      </c>
      <c r="G80" s="41">
        <f>AIRFLOW!G32*0.472*(0.001*3600)</f>
        <v>53.360921868251424</v>
      </c>
      <c r="H80" s="40">
        <f>AIRFLOW!H32</f>
        <v>517.1360068455236</v>
      </c>
      <c r="I80" s="42">
        <f>AIRFLOW!I32</f>
        <v>146.5261096514636</v>
      </c>
      <c r="J80" s="43">
        <f>AIRFLOW!J32</f>
        <v>0.19641569658373137</v>
      </c>
      <c r="K80" s="41">
        <f>AIRFLOW!K32</f>
        <v>28.334153435816194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11.160080568967539</v>
      </c>
      <c r="C81" s="103">
        <f>AIRFLOW!C33</f>
        <v>480</v>
      </c>
      <c r="D81" s="104">
        <f>AIRFLOW!D33</f>
        <v>20.1</v>
      </c>
      <c r="E81" s="108">
        <f>AIRFLOW!E33</f>
        <v>14040</v>
      </c>
      <c r="F81" s="41">
        <f>AIRFLOW!F33*(0.07355/0.2952998)</f>
        <v>11.608961088001887</v>
      </c>
      <c r="G81" s="41">
        <f>AIRFLOW!G33*0.472*(0.001*3600)</f>
        <v>36.72801433401521</v>
      </c>
      <c r="H81" s="40">
        <f>AIRFLOW!H33</f>
        <v>494.4726758682298</v>
      </c>
      <c r="I81" s="42">
        <f>AIRFLOW!I33</f>
        <v>118.22918019314244</v>
      </c>
      <c r="J81" s="43">
        <f>AIRFLOW!J33</f>
        <v>0.15848415575488262</v>
      </c>
      <c r="K81" s="41">
        <f>AIRFLOW!K33</f>
        <v>23.910154385284756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12.9273241295795</v>
      </c>
      <c r="C82" s="103">
        <f>AIRFLOW!C34</f>
        <v>456</v>
      </c>
      <c r="D82" s="104">
        <f>AIRFLOW!D34</f>
        <v>19.1</v>
      </c>
      <c r="E82" s="108">
        <f>AIRFLOW!E34</f>
        <v>14835</v>
      </c>
      <c r="F82" s="41">
        <f>AIRFLOW!F34*(0.07355/0.2952998)</f>
        <v>13.447286680848762</v>
      </c>
      <c r="G82" s="41">
        <f>AIRFLOW!G34*0.472*(0.001*3600)</f>
        <v>22.610676543283432</v>
      </c>
      <c r="H82" s="40">
        <f>AIRFLOW!H34</f>
        <v>469.7490420748183</v>
      </c>
      <c r="I82" s="42">
        <f>AIRFLOW!I34</f>
        <v>84.31058336843934</v>
      </c>
      <c r="J82" s="43">
        <f>AIRFLOW!J34</f>
        <v>0.11301686778611171</v>
      </c>
      <c r="K82" s="41">
        <f>AIRFLOW!K34</f>
        <v>17.94800538518415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14.61608607591336</v>
      </c>
      <c r="C83" s="103">
        <f>AIRFLOW!C35</f>
        <v>432</v>
      </c>
      <c r="D83" s="104">
        <f>AIRFLOW!D35</f>
        <v>18.1</v>
      </c>
      <c r="E83" s="108">
        <f>AIRFLOW!E35</f>
        <v>15615</v>
      </c>
      <c r="F83" s="41">
        <f>AIRFLOW!F35*(0.07355/0.2952998)</f>
        <v>15.203973973627138</v>
      </c>
      <c r="G83" s="41">
        <f>AIRFLOW!G35*0.472*(0.001*3600)</f>
        <v>11.191981772942071</v>
      </c>
      <c r="H83" s="40">
        <f>AIRFLOW!H35</f>
        <v>445.02540828140684</v>
      </c>
      <c r="I83" s="42">
        <f>AIRFLOW!I35</f>
        <v>47.18435091744617</v>
      </c>
      <c r="J83" s="43">
        <f>AIRFLOW!J35</f>
        <v>0.06324980015743455</v>
      </c>
      <c r="K83" s="41">
        <f>AIRFLOW!K35</f>
        <v>10.602619544727133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16.88771909090355</v>
      </c>
      <c r="C84" s="103">
        <f>AIRFLOW!C36</f>
        <v>410</v>
      </c>
      <c r="D84" s="104">
        <f>AIRFLOW!D36</f>
        <v>17.2</v>
      </c>
      <c r="E84" s="108">
        <f>AIRFLOW!E36</f>
        <v>16407</v>
      </c>
      <c r="F84" s="41">
        <f>AIRFLOW!F36*(0.07355/0.2952998)</f>
        <v>17.566976562566442</v>
      </c>
      <c r="G84" s="41">
        <f>AIRFLOW!G36*0.472*(0.001*3600)</f>
        <v>0</v>
      </c>
      <c r="H84" s="40">
        <f>AIRFLOW!H36</f>
        <v>422.362077304113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157.19001639268285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2012-05-11T21:33:29Z</dcterms:modified>
  <cp:category/>
  <cp:version/>
  <cp:contentType/>
  <cp:contentStatus/>
</cp:coreProperties>
</file>