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<sst xmlns="http://schemas.openxmlformats.org/spreadsheetml/2006/main" count="78" uniqueCount="30">
  <si>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</si>
  <si>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</si>
  <si>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</si>
  <si>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</si>
  <si>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</si>
  <si>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</si>
  <si>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</si>
  <si>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</si>
  <si>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</si>
  <si>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</si>
  <si>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</si>
  <si>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</si>
  <si>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</si>
  <si>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</si>
  <si>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</si>
  <si>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</si>
  <si>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</si>
  <si>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</si>
  <si>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</si>
  <si>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</si>
  <si>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</si>
  <si>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</si>
  <si>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</si>
  <si>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</si>
  <si>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</si>
  <si>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41.04 inH20, 1042 mmH20 or 10.22 Pa, Maximum open watts = 448 watts.</t>
  </si>
  <si>
    <t>LIGHTHOUSE</t>
  </si>
  <si>
    <t>VACUUM</t>
  </si>
  <si>
    <t>MOTORS</t>
  </si>
  <si>
    <t>LH9436-13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</si>
</sst>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0355411"/>
        <c:axId val="276543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7562829"/>
        <c:axId val="25412278"/>
      </c:scatterChart>
      <c:valAx>
        <c:axId val="40355411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654380"/>
        <c:crosses val="autoZero"/>
        <c:crossBetween val="midCat"/>
        <c:dispUnits/>
        <c:majorUnit val="10"/>
      </c:valAx>
      <c:valAx>
        <c:axId val="2765438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5411"/>
        <c:crosses val="autoZero"/>
        <c:crossBetween val="midCat"/>
        <c:dispUnits/>
      </c:valAx>
      <c:valAx>
        <c:axId val="47562829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2278"/>
        <c:crosses val="max"/>
        <c:crossBetween val="midCat"/>
        <c:dispUnits/>
      </c:valAx>
      <c:valAx>
        <c:axId val="2541227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6282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383911"/>
        <c:axId val="45128608"/>
      </c:scatterChart>
      <c:valAx>
        <c:axId val="2738391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5128608"/>
        <c:crosses val="autoZero"/>
        <c:crossBetween val="midCat"/>
        <c:dispUnits/>
      </c:valAx>
      <c:valAx>
        <c:axId val="4512860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383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504289"/>
        <c:axId val="3153860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5411963"/>
        <c:axId val="4489940"/>
      </c:scatterChart>
      <c:valAx>
        <c:axId val="3504289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538602"/>
        <c:crosses val="autoZero"/>
        <c:crossBetween val="midCat"/>
        <c:dispUnits/>
        <c:majorUnit val="5"/>
      </c:valAx>
      <c:valAx>
        <c:axId val="3153860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289"/>
        <c:crosses val="autoZero"/>
        <c:crossBetween val="midCat"/>
        <c:dispUnits/>
      </c:valAx>
      <c:valAx>
        <c:axId val="15411963"/>
        <c:scaling>
          <c:orientation val="minMax"/>
        </c:scaling>
        <c:axPos val="b"/>
        <c:delete val="1"/>
        <c:majorTickMark val="out"/>
        <c:minorTickMark val="none"/>
        <c:tickLblPos val="nextTo"/>
        <c:crossAx val="4489940"/>
        <c:crosses val="max"/>
        <c:crossBetween val="midCat"/>
        <c:dispUnits/>
      </c:valAx>
      <c:valAx>
        <c:axId val="448994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1196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1.5900800000000002</v>
      </c>
      <c r="C26" s="86">
        <v>383</v>
      </c>
      <c r="D26" s="87">
        <v>15.966666666666667</v>
      </c>
      <c r="E26" s="88">
        <v>13306</v>
      </c>
      <c r="F26" s="45">
        <v>1.6648069729809014</v>
      </c>
      <c r="G26" s="45">
        <v>68.09851846239688</v>
      </c>
      <c r="H26" s="46">
        <v>396.4927775274944</v>
      </c>
      <c r="I26" s="47">
        <v>13.304914215836126</v>
      </c>
      <c r="J26" s="48">
        <v>0.01783500565125486</v>
      </c>
      <c r="K26" s="47">
        <v>3.3562928487821306</v>
      </c>
      <c r="L26" s="20"/>
      <c r="M26" s="20"/>
    </row>
    <row r="27" spans="1:13" ht="15" customHeight="1">
      <c r="A27" s="44">
        <v>1.5</v>
      </c>
      <c r="B27" s="85">
        <v>4.57523</v>
      </c>
      <c r="C27" s="86">
        <v>381.6666666666667</v>
      </c>
      <c r="D27" s="87">
        <v>15.966666666666669</v>
      </c>
      <c r="E27" s="88">
        <v>13163</v>
      </c>
      <c r="F27" s="45">
        <v>4.790246281313775</v>
      </c>
      <c r="G27" s="45">
        <v>64.03916554197616</v>
      </c>
      <c r="H27" s="46">
        <v>395.11247194863455</v>
      </c>
      <c r="I27" s="47">
        <v>36.000282980376504</v>
      </c>
      <c r="J27" s="48">
        <v>0.0482577519844189</v>
      </c>
      <c r="K27" s="47">
        <v>9.111562504131072</v>
      </c>
      <c r="L27" s="20"/>
      <c r="M27" s="20"/>
    </row>
    <row r="28" spans="1:13" ht="15" customHeight="1">
      <c r="A28" s="44">
        <v>1.25</v>
      </c>
      <c r="B28" s="85">
        <v>8.185410000000001</v>
      </c>
      <c r="C28" s="86">
        <v>383.6666666666667</v>
      </c>
      <c r="D28" s="87">
        <v>16.033333333333335</v>
      </c>
      <c r="E28" s="88">
        <v>13083</v>
      </c>
      <c r="F28" s="45">
        <v>8.570089331799407</v>
      </c>
      <c r="G28" s="45">
        <v>59.898010772455194</v>
      </c>
      <c r="H28" s="46">
        <v>397.18293031692446</v>
      </c>
      <c r="I28" s="47">
        <v>60.24354230228271</v>
      </c>
      <c r="J28" s="48">
        <v>0.08075541863576771</v>
      </c>
      <c r="K28" s="47">
        <v>15.167162982566913</v>
      </c>
      <c r="L28" s="20"/>
      <c r="M28" s="20"/>
    </row>
    <row r="29" spans="1:14" ht="15" customHeight="1">
      <c r="A29" s="44">
        <v>1</v>
      </c>
      <c r="B29" s="85">
        <v>14.5057</v>
      </c>
      <c r="C29" s="86">
        <v>384.6666666666667</v>
      </c>
      <c r="D29" s="87">
        <v>16.066666666666666</v>
      </c>
      <c r="E29" s="88">
        <v>12981</v>
      </c>
      <c r="F29" s="45">
        <v>15.187405984585089</v>
      </c>
      <c r="G29" s="45">
        <v>50.85726126708095</v>
      </c>
      <c r="H29" s="46">
        <v>398.2181595010693</v>
      </c>
      <c r="I29" s="47">
        <v>90.64668011590128</v>
      </c>
      <c r="J29" s="48">
        <v>0.12151029506152984</v>
      </c>
      <c r="K29" s="47">
        <v>22.76205535549703</v>
      </c>
      <c r="L29" s="20"/>
      <c r="M29" s="20"/>
      <c r="N29" s="10"/>
    </row>
    <row r="30" spans="1:13" ht="15" customHeight="1">
      <c r="A30" s="44">
        <v>0.875</v>
      </c>
      <c r="B30" s="85">
        <v>19.010966666666665</v>
      </c>
      <c r="C30" s="86">
        <v>384.3333333333333</v>
      </c>
      <c r="D30" s="87">
        <v>16.066666666666666</v>
      </c>
      <c r="E30" s="88">
        <v>13062</v>
      </c>
      <c r="F30" s="45">
        <v>19.90440095452691</v>
      </c>
      <c r="G30" s="45">
        <v>44.01160516374963</v>
      </c>
      <c r="H30" s="46">
        <v>397.8730831063543</v>
      </c>
      <c r="I30" s="47">
        <v>102.81410631272665</v>
      </c>
      <c r="J30" s="48">
        <v>0.13782051784547808</v>
      </c>
      <c r="K30" s="47">
        <v>25.839275764571344</v>
      </c>
      <c r="L30" s="20"/>
      <c r="M30" s="20"/>
    </row>
    <row r="31" spans="1:13" ht="15" customHeight="1">
      <c r="A31" s="44">
        <v>0.75</v>
      </c>
      <c r="B31" s="85">
        <v>23.381199999999996</v>
      </c>
      <c r="C31" s="86">
        <v>379.3333333333333</v>
      </c>
      <c r="D31" s="87">
        <v>15.866666666666667</v>
      </c>
      <c r="E31" s="88">
        <v>13209</v>
      </c>
      <c r="F31" s="45">
        <v>24.480016600838354</v>
      </c>
      <c r="G31" s="45">
        <v>35.8185816720375</v>
      </c>
      <c r="H31" s="46">
        <v>392.69693718562985</v>
      </c>
      <c r="I31" s="47">
        <v>102.90312454516072</v>
      </c>
      <c r="J31" s="48">
        <v>0.13793984523479988</v>
      </c>
      <c r="K31" s="47">
        <v>26.203567545911255</v>
      </c>
      <c r="L31" s="20"/>
      <c r="M31" s="20"/>
    </row>
    <row r="32" spans="1:13" ht="15" customHeight="1">
      <c r="A32" s="44">
        <v>0.625</v>
      </c>
      <c r="B32" s="85">
        <v>27.606399999999997</v>
      </c>
      <c r="C32" s="86">
        <v>369.6666666666667</v>
      </c>
      <c r="D32" s="87">
        <v>15.433333333333332</v>
      </c>
      <c r="E32" s="88">
        <v>13610</v>
      </c>
      <c r="F32" s="45">
        <v>28.903782966202925</v>
      </c>
      <c r="G32" s="45">
        <v>26.99793998524693</v>
      </c>
      <c r="H32" s="46">
        <v>382.6897217388958</v>
      </c>
      <c r="I32" s="47">
        <v>91.57680354381085</v>
      </c>
      <c r="J32" s="48">
        <v>0.12275710930805744</v>
      </c>
      <c r="K32" s="47">
        <v>23.92976134697008</v>
      </c>
      <c r="L32" s="20"/>
      <c r="M32" s="20"/>
    </row>
    <row r="33" spans="1:14" ht="15" customHeight="1">
      <c r="A33" s="44">
        <v>0.5</v>
      </c>
      <c r="B33" s="85">
        <v>31.5866</v>
      </c>
      <c r="C33" s="86">
        <v>356.6666666666667</v>
      </c>
      <c r="D33" s="87">
        <v>14.9</v>
      </c>
      <c r="E33" s="88">
        <v>14076</v>
      </c>
      <c r="F33" s="45">
        <v>33.07103537731343</v>
      </c>
      <c r="G33" s="45">
        <v>18.32333440145215</v>
      </c>
      <c r="H33" s="46">
        <v>369.23174234501226</v>
      </c>
      <c r="I33" s="47">
        <v>71.11348474139972</v>
      </c>
      <c r="J33" s="48">
        <v>0.09532638705281464</v>
      </c>
      <c r="K33" s="47">
        <v>19.259812771144976</v>
      </c>
      <c r="L33" s="20"/>
      <c r="M33" s="20"/>
      <c r="N33" s="17"/>
    </row>
    <row r="34" spans="1:13" ht="15" customHeight="1">
      <c r="A34" s="44">
        <v>0.375</v>
      </c>
      <c r="B34" s="85">
        <v>35.3518</v>
      </c>
      <c r="C34" s="86">
        <v>342.6666666666667</v>
      </c>
      <c r="D34" s="87">
        <v>14.3</v>
      </c>
      <c r="E34" s="88">
        <v>14709</v>
      </c>
      <c r="F34" s="45">
        <v>37.01318370611933</v>
      </c>
      <c r="G34" s="45">
        <v>11.250082823988206</v>
      </c>
      <c r="H34" s="46">
        <v>354.7385337669837</v>
      </c>
      <c r="I34" s="47">
        <v>48.866523488591916</v>
      </c>
      <c r="J34" s="48">
        <v>0.06550472317505619</v>
      </c>
      <c r="K34" s="47">
        <v>13.775318885583422</v>
      </c>
      <c r="L34" s="20"/>
      <c r="M34" s="20"/>
    </row>
    <row r="35" spans="1:13" ht="15" customHeight="1">
      <c r="A35" s="44">
        <v>0.25</v>
      </c>
      <c r="B35" s="85">
        <v>38.96693333333334</v>
      </c>
      <c r="C35" s="86">
        <v>329.6666666666667</v>
      </c>
      <c r="D35" s="87">
        <v>13.8</v>
      </c>
      <c r="E35" s="88">
        <v>15228</v>
      </c>
      <c r="F35" s="45">
        <v>40.79821287546239</v>
      </c>
      <c r="G35" s="45">
        <v>5.565283305565999</v>
      </c>
      <c r="H35" s="46">
        <v>341.28055437310013</v>
      </c>
      <c r="I35" s="47">
        <v>26.645852748232027</v>
      </c>
      <c r="J35" s="48">
        <v>0.03571830127108851</v>
      </c>
      <c r="K35" s="47">
        <v>7.807703141478931</v>
      </c>
      <c r="L35" s="20"/>
      <c r="M35" s="20"/>
    </row>
    <row r="36" spans="1:14" ht="15" customHeight="1">
      <c r="A36" s="44">
        <v>0</v>
      </c>
      <c r="B36" s="85">
        <v>43.5522</v>
      </c>
      <c r="C36" s="86">
        <v>318</v>
      </c>
      <c r="D36" s="87">
        <v>13.3</v>
      </c>
      <c r="E36" s="88">
        <v>15873</v>
      </c>
      <c r="F36" s="45">
        <v>45.59896750393616</v>
      </c>
      <c r="G36" s="45">
        <v>0</v>
      </c>
      <c r="H36" s="46">
        <v>329.20288055807634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104.15821815794209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40.388032</v>
      </c>
      <c r="C58" s="103">
        <f>AIRFLOW!C26</f>
        <v>383</v>
      </c>
      <c r="D58" s="104">
        <f>AIRFLOW!D26</f>
        <v>15.966666666666667</v>
      </c>
      <c r="E58" s="105">
        <f>AIRFLOW!E26</f>
        <v>13306</v>
      </c>
      <c r="F58" s="35">
        <f>25.4*AIRFLOW!F26</f>
        <v>42.286097113714895</v>
      </c>
      <c r="G58" s="36">
        <f>AIRFLOW!G26*0.472</f>
        <v>32.14250071425133</v>
      </c>
      <c r="H58" s="35">
        <f>AIRFLOW!H26</f>
        <v>396.4927775274944</v>
      </c>
      <c r="I58" s="36">
        <f>AIRFLOW!I26</f>
        <v>13.304914215836126</v>
      </c>
      <c r="J58" s="37">
        <f>AIRFLOW!J26</f>
        <v>0.01783500565125486</v>
      </c>
      <c r="K58" s="38">
        <f>AIRFLOW!K26</f>
        <v>3.3562928487821306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116.210842</v>
      </c>
      <c r="C59" s="103">
        <f>AIRFLOW!C27</f>
        <v>381.6666666666667</v>
      </c>
      <c r="D59" s="104">
        <f>AIRFLOW!D27</f>
        <v>15.966666666666669</v>
      </c>
      <c r="E59" s="105">
        <f>AIRFLOW!E27</f>
        <v>13163</v>
      </c>
      <c r="F59" s="35">
        <f>25.4*AIRFLOW!F27</f>
        <v>121.67225554536986</v>
      </c>
      <c r="G59" s="36">
        <f>AIRFLOW!G27*0.472</f>
        <v>30.226486135812745</v>
      </c>
      <c r="H59" s="35">
        <f>AIRFLOW!H27</f>
        <v>395.11247194863455</v>
      </c>
      <c r="I59" s="36">
        <f>AIRFLOW!I27</f>
        <v>36.000282980376504</v>
      </c>
      <c r="J59" s="37">
        <f>AIRFLOW!J27</f>
        <v>0.0482577519844189</v>
      </c>
      <c r="K59" s="38">
        <f>AIRFLOW!K27</f>
        <v>9.111562504131072</v>
      </c>
      <c r="L59" s="2"/>
      <c r="M59" s="2"/>
    </row>
    <row r="60" spans="1:13" ht="15.75">
      <c r="A60" s="34">
        <f>AIRFLOW!A28*25.4</f>
        <v>31.75</v>
      </c>
      <c r="B60" s="102">
        <f>AIRFLOW!B28*25.4</f>
        <v>207.90941400000003</v>
      </c>
      <c r="C60" s="103">
        <f>AIRFLOW!C28</f>
        <v>383.6666666666667</v>
      </c>
      <c r="D60" s="104">
        <f>AIRFLOW!D28</f>
        <v>16.033333333333335</v>
      </c>
      <c r="E60" s="105">
        <f>AIRFLOW!E28</f>
        <v>13083</v>
      </c>
      <c r="F60" s="35">
        <f>25.4*AIRFLOW!F28</f>
        <v>217.68026902770492</v>
      </c>
      <c r="G60" s="36">
        <f>AIRFLOW!G28*0.472</f>
        <v>28.27186108459885</v>
      </c>
      <c r="H60" s="35">
        <f>AIRFLOW!H28</f>
        <v>397.18293031692446</v>
      </c>
      <c r="I60" s="36">
        <f>AIRFLOW!I28</f>
        <v>60.24354230228271</v>
      </c>
      <c r="J60" s="37">
        <f>AIRFLOW!J28</f>
        <v>0.08075541863576771</v>
      </c>
      <c r="K60" s="38">
        <f>AIRFLOW!K28</f>
        <v>15.167162982566913</v>
      </c>
      <c r="L60" s="2"/>
      <c r="M60" s="2"/>
    </row>
    <row r="61" spans="1:13" ht="15.75">
      <c r="A61" s="34">
        <f>AIRFLOW!A29*25.4</f>
        <v>25.4</v>
      </c>
      <c r="B61" s="102">
        <f>AIRFLOW!B29*25.4</f>
        <v>368.44478</v>
      </c>
      <c r="C61" s="103">
        <f>AIRFLOW!C29</f>
        <v>384.6666666666667</v>
      </c>
      <c r="D61" s="104">
        <f>AIRFLOW!D29</f>
        <v>16.066666666666666</v>
      </c>
      <c r="E61" s="105">
        <f>AIRFLOW!E29</f>
        <v>12981</v>
      </c>
      <c r="F61" s="35">
        <f>25.4*AIRFLOW!F29</f>
        <v>385.76011200846125</v>
      </c>
      <c r="G61" s="36">
        <f>AIRFLOW!G29*0.472</f>
        <v>24.00462731806221</v>
      </c>
      <c r="H61" s="35">
        <f>AIRFLOW!H29</f>
        <v>398.2181595010693</v>
      </c>
      <c r="I61" s="36">
        <f>AIRFLOW!I29</f>
        <v>90.64668011590128</v>
      </c>
      <c r="J61" s="37">
        <f>AIRFLOW!J29</f>
        <v>0.12151029506152984</v>
      </c>
      <c r="K61" s="38">
        <f>AIRFLOW!K29</f>
        <v>22.76205535549703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482.8785533333333</v>
      </c>
      <c r="C62" s="103">
        <f>AIRFLOW!C30</f>
        <v>384.3333333333333</v>
      </c>
      <c r="D62" s="104">
        <f>AIRFLOW!D30</f>
        <v>16.066666666666666</v>
      </c>
      <c r="E62" s="105">
        <f>AIRFLOW!E30</f>
        <v>13062</v>
      </c>
      <c r="F62" s="35">
        <f>25.4*AIRFLOW!F30</f>
        <v>505.57178424498346</v>
      </c>
      <c r="G62" s="36">
        <f>AIRFLOW!G30*0.472</f>
        <v>20.773477637289822</v>
      </c>
      <c r="H62" s="35">
        <f>AIRFLOW!H30</f>
        <v>397.8730831063543</v>
      </c>
      <c r="I62" s="36">
        <f>AIRFLOW!I30</f>
        <v>102.81410631272665</v>
      </c>
      <c r="J62" s="37">
        <f>AIRFLOW!J30</f>
        <v>0.13782051784547808</v>
      </c>
      <c r="K62" s="38">
        <f>AIRFLOW!K30</f>
        <v>25.839275764571344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593.8824799999999</v>
      </c>
      <c r="C63" s="103">
        <f>AIRFLOW!C31</f>
        <v>379.3333333333333</v>
      </c>
      <c r="D63" s="104">
        <f>AIRFLOW!D31</f>
        <v>15.866666666666667</v>
      </c>
      <c r="E63" s="105">
        <f>AIRFLOW!E31</f>
        <v>13209</v>
      </c>
      <c r="F63" s="35">
        <f>25.4*AIRFLOW!F31</f>
        <v>621.7924216612942</v>
      </c>
      <c r="G63" s="36">
        <f>AIRFLOW!G31*0.472</f>
        <v>16.9063705492017</v>
      </c>
      <c r="H63" s="35">
        <f>AIRFLOW!H31</f>
        <v>392.69693718562985</v>
      </c>
      <c r="I63" s="36">
        <f>AIRFLOW!I31</f>
        <v>102.90312454516072</v>
      </c>
      <c r="J63" s="37">
        <f>AIRFLOW!J31</f>
        <v>0.13793984523479988</v>
      </c>
      <c r="K63" s="38">
        <f>AIRFLOW!K31</f>
        <v>26.203567545911255</v>
      </c>
      <c r="L63" s="2"/>
      <c r="M63" s="2"/>
    </row>
    <row r="64" spans="1:13" ht="15.75">
      <c r="A64" s="34">
        <f>AIRFLOW!A32*25.4</f>
        <v>15.875</v>
      </c>
      <c r="B64" s="102">
        <f>AIRFLOW!B32*25.4</f>
        <v>701.2025599999998</v>
      </c>
      <c r="C64" s="103">
        <f>AIRFLOW!C32</f>
        <v>369.6666666666667</v>
      </c>
      <c r="D64" s="104">
        <f>AIRFLOW!D32</f>
        <v>15.433333333333332</v>
      </c>
      <c r="E64" s="105">
        <f>AIRFLOW!E32</f>
        <v>13610</v>
      </c>
      <c r="F64" s="35">
        <f>25.4*AIRFLOW!F32</f>
        <v>734.1560873415542</v>
      </c>
      <c r="G64" s="36">
        <f>AIRFLOW!G32*0.472</f>
        <v>12.74302767303655</v>
      </c>
      <c r="H64" s="35">
        <f>AIRFLOW!H32</f>
        <v>382.6897217388958</v>
      </c>
      <c r="I64" s="36">
        <f>AIRFLOW!I32</f>
        <v>91.57680354381085</v>
      </c>
      <c r="J64" s="37">
        <f>AIRFLOW!J32</f>
        <v>0.12275710930805744</v>
      </c>
      <c r="K64" s="38">
        <f>AIRFLOW!K32</f>
        <v>23.92976134697008</v>
      </c>
      <c r="L64" s="2"/>
      <c r="M64" s="2"/>
    </row>
    <row r="65" spans="1:13" ht="15.75">
      <c r="A65" s="34">
        <f>AIRFLOW!A33*25.4</f>
        <v>12.7</v>
      </c>
      <c r="B65" s="102">
        <f>AIRFLOW!B33*25.4</f>
        <v>802.29964</v>
      </c>
      <c r="C65" s="103">
        <f>AIRFLOW!C33</f>
        <v>356.6666666666667</v>
      </c>
      <c r="D65" s="104">
        <f>AIRFLOW!D33</f>
        <v>14.9</v>
      </c>
      <c r="E65" s="105">
        <f>AIRFLOW!E33</f>
        <v>14076</v>
      </c>
      <c r="F65" s="35">
        <f>25.4*AIRFLOW!F33</f>
        <v>840.004298583761</v>
      </c>
      <c r="G65" s="36">
        <f>AIRFLOW!G33*0.472</f>
        <v>8.648613837485415</v>
      </c>
      <c r="H65" s="35">
        <f>AIRFLOW!H33</f>
        <v>369.23174234501226</v>
      </c>
      <c r="I65" s="36">
        <f>AIRFLOW!I33</f>
        <v>71.11348474139972</v>
      </c>
      <c r="J65" s="37">
        <f>AIRFLOW!J33</f>
        <v>0.09532638705281464</v>
      </c>
      <c r="K65" s="38">
        <f>AIRFLOW!K33</f>
        <v>19.259812771144976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897.9357199999998</v>
      </c>
      <c r="C66" s="103">
        <f>AIRFLOW!C34</f>
        <v>342.6666666666667</v>
      </c>
      <c r="D66" s="104">
        <f>AIRFLOW!D34</f>
        <v>14.3</v>
      </c>
      <c r="E66" s="105">
        <f>AIRFLOW!E34</f>
        <v>14709</v>
      </c>
      <c r="F66" s="35">
        <f>25.4*AIRFLOW!F34</f>
        <v>940.1348661354309</v>
      </c>
      <c r="G66" s="36">
        <f>AIRFLOW!G34*0.472</f>
        <v>5.310039092922433</v>
      </c>
      <c r="H66" s="35">
        <f>AIRFLOW!H34</f>
        <v>354.7385337669837</v>
      </c>
      <c r="I66" s="36">
        <f>AIRFLOW!I34</f>
        <v>48.866523488591916</v>
      </c>
      <c r="J66" s="37">
        <f>AIRFLOW!J34</f>
        <v>0.06550472317505619</v>
      </c>
      <c r="K66" s="38">
        <f>AIRFLOW!K34</f>
        <v>13.775318885583422</v>
      </c>
      <c r="L66" s="2"/>
      <c r="M66" s="2"/>
    </row>
    <row r="67" spans="1:13" ht="15.75">
      <c r="A67" s="34">
        <f>AIRFLOW!A35*25.4</f>
        <v>6.35</v>
      </c>
      <c r="B67" s="102">
        <f>AIRFLOW!B35*25.4</f>
        <v>989.7601066666667</v>
      </c>
      <c r="C67" s="103">
        <f>AIRFLOW!C35</f>
        <v>329.6666666666667</v>
      </c>
      <c r="D67" s="104">
        <f>AIRFLOW!D35</f>
        <v>13.8</v>
      </c>
      <c r="E67" s="105">
        <f>AIRFLOW!E35</f>
        <v>15228</v>
      </c>
      <c r="F67" s="35">
        <f>25.4*AIRFLOW!F35</f>
        <v>1036.2746070367446</v>
      </c>
      <c r="G67" s="36">
        <f>AIRFLOW!G35*0.472</f>
        <v>2.6268137202271515</v>
      </c>
      <c r="H67" s="35">
        <f>AIRFLOW!H35</f>
        <v>341.28055437310013</v>
      </c>
      <c r="I67" s="36">
        <f>AIRFLOW!I35</f>
        <v>26.645852748232027</v>
      </c>
      <c r="J67" s="37">
        <f>AIRFLOW!J35</f>
        <v>0.03571830127108851</v>
      </c>
      <c r="K67" s="38">
        <f>AIRFLOW!K35</f>
        <v>7.807703141478931</v>
      </c>
      <c r="L67" s="2"/>
      <c r="M67" s="2"/>
    </row>
    <row r="68" spans="1:13" ht="15.75">
      <c r="A68" s="34">
        <f>AIRFLOW!A36*25.4</f>
        <v>0</v>
      </c>
      <c r="B68" s="102">
        <f>AIRFLOW!B36*25.4</f>
        <v>1106.22588</v>
      </c>
      <c r="C68" s="103">
        <f>AIRFLOW!C36</f>
        <v>318</v>
      </c>
      <c r="D68" s="104">
        <f>AIRFLOW!D36</f>
        <v>13.3</v>
      </c>
      <c r="E68" s="105">
        <f>AIRFLOW!E36</f>
        <v>15873</v>
      </c>
      <c r="F68" s="35">
        <f>25.4*AIRFLOW!F36</f>
        <v>1158.2137745999783</v>
      </c>
      <c r="G68" s="36">
        <f>AIRFLOW!G36*0.472</f>
        <v>0</v>
      </c>
      <c r="H68" s="35">
        <f>AIRFLOW!H36</f>
        <v>329.20288055807634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104.15821815794209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0.3960394961324052</v>
      </c>
      <c r="C74" s="103">
        <f>AIRFLOW!C26</f>
        <v>383</v>
      </c>
      <c r="D74" s="104">
        <f>AIRFLOW!D26</f>
        <v>15.966666666666667</v>
      </c>
      <c r="E74" s="108">
        <f>AIRFLOW!E26</f>
        <v>13306</v>
      </c>
      <c r="F74" s="41">
        <f>AIRFLOW!F26*(0.07355/0.2952998)</f>
        <v>0.41465166201516324</v>
      </c>
      <c r="G74" s="41">
        <f>AIRFLOW!G26*0.472*(0.001*3600)</f>
        <v>115.71300257130478</v>
      </c>
      <c r="H74" s="40">
        <f>AIRFLOW!H26</f>
        <v>396.4927775274944</v>
      </c>
      <c r="I74" s="42">
        <f>AIRFLOW!I26</f>
        <v>13.304914215836126</v>
      </c>
      <c r="J74" s="43">
        <f>AIRFLOW!J26</f>
        <v>0.01783500565125486</v>
      </c>
      <c r="K74" s="41">
        <f>AIRFLOW!K26</f>
        <v>3.3562928487821306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1.1395475598019371</v>
      </c>
      <c r="C75" s="103">
        <f>AIRFLOW!C27</f>
        <v>381.6666666666667</v>
      </c>
      <c r="D75" s="104">
        <f>AIRFLOW!D27</f>
        <v>15.966666666666669</v>
      </c>
      <c r="E75" s="108">
        <f>AIRFLOW!E27</f>
        <v>13163</v>
      </c>
      <c r="F75" s="41">
        <f>AIRFLOW!F27*(0.07355/0.2952998)</f>
        <v>1.1931014311239905</v>
      </c>
      <c r="G75" s="41">
        <f>AIRFLOW!G27*0.472*(0.001*3600)</f>
        <v>108.81535008892588</v>
      </c>
      <c r="H75" s="40">
        <f>AIRFLOW!H27</f>
        <v>395.11247194863455</v>
      </c>
      <c r="I75" s="42">
        <f>AIRFLOW!I27</f>
        <v>36.000282980376504</v>
      </c>
      <c r="J75" s="43">
        <f>AIRFLOW!J27</f>
        <v>0.0482577519844189</v>
      </c>
      <c r="K75" s="41">
        <f>AIRFLOW!K27</f>
        <v>9.111562504131072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2.0387311657508747</v>
      </c>
      <c r="C76" s="103">
        <f>AIRFLOW!C28</f>
        <v>383.6666666666667</v>
      </c>
      <c r="D76" s="104">
        <f>AIRFLOW!D28</f>
        <v>16.033333333333335</v>
      </c>
      <c r="E76" s="108">
        <f>AIRFLOW!E28</f>
        <v>13083</v>
      </c>
      <c r="F76" s="41">
        <f>AIRFLOW!F28*(0.07355/0.2952998)</f>
        <v>2.1345428285215444</v>
      </c>
      <c r="G76" s="41">
        <f>AIRFLOW!G28*0.472*(0.001*3600)</f>
        <v>101.77869990455586</v>
      </c>
      <c r="H76" s="40">
        <f>AIRFLOW!H28</f>
        <v>397.18293031692446</v>
      </c>
      <c r="I76" s="42">
        <f>AIRFLOW!I28</f>
        <v>60.24354230228271</v>
      </c>
      <c r="J76" s="43">
        <f>AIRFLOW!J28</f>
        <v>0.08075541863576771</v>
      </c>
      <c r="K76" s="41">
        <f>AIRFLOW!K28</f>
        <v>15.167162982566913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3.6129189217195536</v>
      </c>
      <c r="C77" s="103">
        <f>AIRFLOW!C29</f>
        <v>384.6666666666667</v>
      </c>
      <c r="D77" s="104">
        <f>AIRFLOW!D29</f>
        <v>16.066666666666666</v>
      </c>
      <c r="E77" s="108">
        <f>AIRFLOW!E29</f>
        <v>12981</v>
      </c>
      <c r="F77" s="41">
        <f>AIRFLOW!F29*(0.07355/0.2952998)</f>
        <v>3.7827106898353247</v>
      </c>
      <c r="G77" s="41">
        <f>AIRFLOW!G29*0.472*(0.001*3600)</f>
        <v>86.41665834502395</v>
      </c>
      <c r="H77" s="40">
        <f>AIRFLOW!H29</f>
        <v>398.2181595010693</v>
      </c>
      <c r="I77" s="42">
        <f>AIRFLOW!I29</f>
        <v>90.64668011590128</v>
      </c>
      <c r="J77" s="43">
        <f>AIRFLOW!J29</f>
        <v>0.12151029506152984</v>
      </c>
      <c r="K77" s="41">
        <f>AIRFLOW!K29</f>
        <v>22.76205535549703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4.735040790184528</v>
      </c>
      <c r="C78" s="103">
        <f>AIRFLOW!C30</f>
        <v>384.3333333333333</v>
      </c>
      <c r="D78" s="104">
        <f>AIRFLOW!D30</f>
        <v>16.066666666666666</v>
      </c>
      <c r="E78" s="108">
        <f>AIRFLOW!E30</f>
        <v>13062</v>
      </c>
      <c r="F78" s="41">
        <f>AIRFLOW!F30*(0.07355/0.2952998)</f>
        <v>4.957567496508478</v>
      </c>
      <c r="G78" s="41">
        <f>AIRFLOW!G30*0.472*(0.001*3600)</f>
        <v>74.78451949424337</v>
      </c>
      <c r="H78" s="40">
        <f>AIRFLOW!H30</f>
        <v>397.8730831063543</v>
      </c>
      <c r="I78" s="42">
        <f>AIRFLOW!I30</f>
        <v>102.81410631272665</v>
      </c>
      <c r="J78" s="43">
        <f>AIRFLOW!J30</f>
        <v>0.13782051784547808</v>
      </c>
      <c r="K78" s="41">
        <f>AIRFLOW!K30</f>
        <v>25.839275764571344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5.823530053186625</v>
      </c>
      <c r="C79" s="103">
        <f>AIRFLOW!C31</f>
        <v>379.3333333333333</v>
      </c>
      <c r="D79" s="104">
        <f>AIRFLOW!D31</f>
        <v>15.866666666666667</v>
      </c>
      <c r="E79" s="108">
        <f>AIRFLOW!E31</f>
        <v>13209</v>
      </c>
      <c r="F79" s="41">
        <f>AIRFLOW!F31*(0.07355/0.2952998)</f>
        <v>6.0972111088177545</v>
      </c>
      <c r="G79" s="41">
        <f>AIRFLOW!G31*0.472*(0.001*3600)</f>
        <v>60.86293397712612</v>
      </c>
      <c r="H79" s="40">
        <f>AIRFLOW!H31</f>
        <v>392.69693718562985</v>
      </c>
      <c r="I79" s="42">
        <f>AIRFLOW!I31</f>
        <v>102.90312454516072</v>
      </c>
      <c r="J79" s="43">
        <f>AIRFLOW!J31</f>
        <v>0.13793984523479988</v>
      </c>
      <c r="K79" s="41">
        <f>AIRFLOW!K31</f>
        <v>26.203567545911255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6.875896021602451</v>
      </c>
      <c r="C80" s="103">
        <f>AIRFLOW!C32</f>
        <v>369.6666666666667</v>
      </c>
      <c r="D80" s="104">
        <f>AIRFLOW!D32</f>
        <v>15.433333333333332</v>
      </c>
      <c r="E80" s="108">
        <f>AIRFLOW!E32</f>
        <v>13610</v>
      </c>
      <c r="F80" s="41">
        <f>AIRFLOW!F32*(0.07355/0.2952998)</f>
        <v>7.1990337858820945</v>
      </c>
      <c r="G80" s="41">
        <f>AIRFLOW!G32*0.472*(0.001*3600)</f>
        <v>45.874899622931586</v>
      </c>
      <c r="H80" s="40">
        <f>AIRFLOW!H32</f>
        <v>382.6897217388958</v>
      </c>
      <c r="I80" s="42">
        <f>AIRFLOW!I32</f>
        <v>91.57680354381085</v>
      </c>
      <c r="J80" s="43">
        <f>AIRFLOW!J32</f>
        <v>0.12275710930805744</v>
      </c>
      <c r="K80" s="41">
        <f>AIRFLOW!K32</f>
        <v>23.92976134697008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7.867240106495162</v>
      </c>
      <c r="C81" s="103">
        <f>AIRFLOW!C33</f>
        <v>356.6666666666667</v>
      </c>
      <c r="D81" s="104">
        <f>AIRFLOW!D33</f>
        <v>14.9</v>
      </c>
      <c r="E81" s="108">
        <f>AIRFLOW!E33</f>
        <v>14076</v>
      </c>
      <c r="F81" s="41">
        <f>AIRFLOW!F33*(0.07355/0.2952998)</f>
        <v>8.236966811360531</v>
      </c>
      <c r="G81" s="41">
        <f>AIRFLOW!G33*0.472*(0.001*3600)</f>
        <v>31.135009814947495</v>
      </c>
      <c r="H81" s="40">
        <f>AIRFLOW!H33</f>
        <v>369.23174234501226</v>
      </c>
      <c r="I81" s="42">
        <f>AIRFLOW!I33</f>
        <v>71.11348474139972</v>
      </c>
      <c r="J81" s="43">
        <f>AIRFLOW!J33</f>
        <v>0.09532638705281464</v>
      </c>
      <c r="K81" s="41">
        <f>AIRFLOW!K33</f>
        <v>19.259812771144976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8.80503437523493</v>
      </c>
      <c r="C82" s="103">
        <f>AIRFLOW!C34</f>
        <v>342.6666666666667</v>
      </c>
      <c r="D82" s="104">
        <f>AIRFLOW!D34</f>
        <v>14.3</v>
      </c>
      <c r="E82" s="108">
        <f>AIRFLOW!E34</f>
        <v>14709</v>
      </c>
      <c r="F82" s="41">
        <f>AIRFLOW!F34*(0.07355/0.2952998)</f>
        <v>9.218833407896236</v>
      </c>
      <c r="G82" s="41">
        <f>AIRFLOW!G34*0.472*(0.001*3600)</f>
        <v>19.11614073452076</v>
      </c>
      <c r="H82" s="40">
        <f>AIRFLOW!H34</f>
        <v>354.7385337669837</v>
      </c>
      <c r="I82" s="42">
        <f>AIRFLOW!I34</f>
        <v>48.866523488591916</v>
      </c>
      <c r="J82" s="43">
        <f>AIRFLOW!J34</f>
        <v>0.06550472317505619</v>
      </c>
      <c r="K82" s="41">
        <f>AIRFLOW!K34</f>
        <v>13.775318885583422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9.705451702529656</v>
      </c>
      <c r="C83" s="103">
        <f>AIRFLOW!C35</f>
        <v>329.6666666666667</v>
      </c>
      <c r="D83" s="104">
        <f>AIRFLOW!D35</f>
        <v>13.8</v>
      </c>
      <c r="E83" s="108">
        <f>AIRFLOW!E35</f>
        <v>15228</v>
      </c>
      <c r="F83" s="41">
        <f>AIRFLOW!F35*(0.07355/0.2952998)</f>
        <v>10.161566506276872</v>
      </c>
      <c r="G83" s="41">
        <f>AIRFLOW!G35*0.472*(0.001*3600)</f>
        <v>9.456529392817746</v>
      </c>
      <c r="H83" s="40">
        <f>AIRFLOW!H35</f>
        <v>341.28055437310013</v>
      </c>
      <c r="I83" s="42">
        <f>AIRFLOW!I35</f>
        <v>26.645852748232027</v>
      </c>
      <c r="J83" s="43">
        <f>AIRFLOW!J35</f>
        <v>0.03571830127108851</v>
      </c>
      <c r="K83" s="41">
        <f>AIRFLOW!K35</f>
        <v>7.807703141478931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10.847499083981772</v>
      </c>
      <c r="C84" s="103">
        <f>AIRFLOW!C36</f>
        <v>318</v>
      </c>
      <c r="D84" s="104">
        <f>AIRFLOW!D36</f>
        <v>13.3</v>
      </c>
      <c r="E84" s="108">
        <f>AIRFLOW!E36</f>
        <v>15873</v>
      </c>
      <c r="F84" s="41">
        <f>AIRFLOW!F36*(0.07355/0.2952998)</f>
        <v>11.357285239998486</v>
      </c>
      <c r="G84" s="41">
        <f>AIRFLOW!G36*0.472*(0.001*3600)</f>
        <v>0</v>
      </c>
      <c r="H84" s="40">
        <f>AIRFLOW!H36</f>
        <v>329.20288055807634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104.15821815794209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2012-02-01T17:54:12Z</dcterms:modified>
  <cp:category/>
  <cp:version/>
  <cp:contentType/>
  <cp:contentStatus/>
</cp:coreProperties>
</file>