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<sst xmlns="http://schemas.openxmlformats.org/spreadsheetml/2006/main" count="78" uniqueCount="30">
  <si>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</si>
  <si>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</si>
  <si>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</si>
  <si>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</si>
  <si>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</si>
  <si>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</si>
  <si>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</si>
  <si>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</si>
  <si>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</si>
  <si>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</si>
  <si>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</si>
  <si>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</si>
  <si>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</si>
  <si>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</si>
  <si>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</si>
  <si>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</si>
  <si>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</si>
  <si>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</si>
  <si>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</si>
  <si>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</si>
  <si>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</si>
  <si>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</si>
  <si>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</si>
  <si>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</si>
  <si>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</si>
  <si>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76.21 inH20, 1936 mmH20 or 18.98 Pa, Maximum open watts = 730 watts.</t>
  </si>
  <si>
    <t>LIGHTHOUSE</t>
  </si>
  <si>
    <t>VACUUM</t>
  </si>
  <si>
    <t>MOTORS</t>
  </si>
  <si>
    <t>LH9431-13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</si>
</sst>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8078828"/>
        <c:axId val="2849172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5098934"/>
        <c:axId val="26128359"/>
      </c:scatterChart>
      <c:valAx>
        <c:axId val="18078828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491725"/>
        <c:crosses val="autoZero"/>
        <c:crossBetween val="midCat"/>
        <c:dispUnits/>
        <c:majorUnit val="10"/>
      </c:valAx>
      <c:valAx>
        <c:axId val="2849172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8828"/>
        <c:crosses val="autoZero"/>
        <c:crossBetween val="midCat"/>
        <c:dispUnits/>
      </c:valAx>
      <c:valAx>
        <c:axId val="5509893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28359"/>
        <c:crosses val="max"/>
        <c:crossBetween val="midCat"/>
        <c:dispUnits/>
      </c:valAx>
      <c:valAx>
        <c:axId val="2612835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9893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828640"/>
        <c:axId val="36022305"/>
      </c:scatterChart>
      <c:valAx>
        <c:axId val="338286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022305"/>
        <c:crosses val="autoZero"/>
        <c:crossBetween val="midCat"/>
        <c:dispUnits/>
      </c:valAx>
      <c:valAx>
        <c:axId val="3602230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828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55765290"/>
        <c:axId val="321255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0694612"/>
        <c:axId val="52033781"/>
      </c:scatterChart>
      <c:valAx>
        <c:axId val="5576529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125563"/>
        <c:crosses val="autoZero"/>
        <c:crossBetween val="midCat"/>
        <c:dispUnits/>
        <c:majorUnit val="5"/>
      </c:valAx>
      <c:valAx>
        <c:axId val="3212556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5290"/>
        <c:crosses val="autoZero"/>
        <c:crossBetween val="midCat"/>
        <c:dispUnits/>
      </c:valAx>
      <c:valAx>
        <c:axId val="20694612"/>
        <c:scaling>
          <c:orientation val="minMax"/>
        </c:scaling>
        <c:axPos val="b"/>
        <c:delete val="1"/>
        <c:majorTickMark val="out"/>
        <c:minorTickMark val="none"/>
        <c:tickLblPos val="nextTo"/>
        <c:crossAx val="52033781"/>
        <c:crosses val="max"/>
        <c:crossBetween val="midCat"/>
        <c:dispUnits/>
      </c:valAx>
      <c:valAx>
        <c:axId val="5203378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461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K45" sqref="K45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127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2.1001</v>
      </c>
      <c r="C26" s="86">
        <v>630</v>
      </c>
      <c r="D26" s="87">
        <v>17.5</v>
      </c>
      <c r="E26" s="88">
        <v>15171</v>
      </c>
      <c r="F26" s="45">
        <v>2.1716100247150036</v>
      </c>
      <c r="G26" s="45">
        <v>77.55665517764336</v>
      </c>
      <c r="H26" s="46">
        <v>646.0809489440505</v>
      </c>
      <c r="I26" s="47">
        <v>19.765090429147776</v>
      </c>
      <c r="J26" s="48">
        <v>0.026494759288401844</v>
      </c>
      <c r="K26" s="47">
        <v>3.0592281758890554</v>
      </c>
      <c r="L26" s="20"/>
      <c r="M26" s="20"/>
    </row>
    <row r="27" spans="1:13" ht="15" customHeight="1">
      <c r="A27" s="44">
        <v>1.5</v>
      </c>
      <c r="B27" s="85">
        <v>6.36032</v>
      </c>
      <c r="C27" s="86">
        <v>634</v>
      </c>
      <c r="D27" s="87">
        <v>17.6</v>
      </c>
      <c r="E27" s="88">
        <v>15096</v>
      </c>
      <c r="F27" s="45">
        <v>6.576893801435804</v>
      </c>
      <c r="G27" s="45">
        <v>74.6348934289239</v>
      </c>
      <c r="H27" s="46">
        <v>650.1830502071874</v>
      </c>
      <c r="I27" s="47">
        <v>57.605061333589916</v>
      </c>
      <c r="J27" s="48">
        <v>0.07721858087612589</v>
      </c>
      <c r="K27" s="47">
        <v>8.859822063222577</v>
      </c>
      <c r="L27" s="20"/>
      <c r="M27" s="20"/>
    </row>
    <row r="28" spans="1:13" ht="15" customHeight="1">
      <c r="A28" s="44">
        <v>1.25</v>
      </c>
      <c r="B28" s="85">
        <v>11.9406</v>
      </c>
      <c r="C28" s="86">
        <v>637</v>
      </c>
      <c r="D28" s="87">
        <v>17.7</v>
      </c>
      <c r="E28" s="88">
        <v>14961</v>
      </c>
      <c r="F28" s="45">
        <v>12.347186639260975</v>
      </c>
      <c r="G28" s="45">
        <v>71.20983444493856</v>
      </c>
      <c r="H28" s="46">
        <v>653.25962615454</v>
      </c>
      <c r="I28" s="47">
        <v>103.18246197899684</v>
      </c>
      <c r="J28" s="48">
        <v>0.1383142921970467</v>
      </c>
      <c r="K28" s="47">
        <v>15.79501592443235</v>
      </c>
      <c r="L28" s="20"/>
      <c r="M28" s="20"/>
    </row>
    <row r="29" spans="1:14" ht="15" customHeight="1">
      <c r="A29" s="44">
        <v>1</v>
      </c>
      <c r="B29" s="85">
        <v>22.4711</v>
      </c>
      <c r="C29" s="86">
        <v>640</v>
      </c>
      <c r="D29" s="87">
        <v>17.8</v>
      </c>
      <c r="E29" s="88">
        <v>14772</v>
      </c>
      <c r="F29" s="45">
        <v>23.236258285973676</v>
      </c>
      <c r="G29" s="45">
        <v>62.065246139376406</v>
      </c>
      <c r="H29" s="46">
        <v>656.3362021018927</v>
      </c>
      <c r="I29" s="47">
        <v>169.24372460343494</v>
      </c>
      <c r="J29" s="48">
        <v>0.22686826354347847</v>
      </c>
      <c r="K29" s="47">
        <v>25.786132787043915</v>
      </c>
      <c r="L29" s="20"/>
      <c r="M29" s="20"/>
      <c r="N29" s="10"/>
    </row>
    <row r="30" spans="1:13" ht="15" customHeight="1">
      <c r="A30" s="44">
        <v>0.875</v>
      </c>
      <c r="B30" s="85">
        <v>30.5265</v>
      </c>
      <c r="C30" s="86">
        <v>648</v>
      </c>
      <c r="D30" s="87">
        <v>18</v>
      </c>
      <c r="E30" s="88">
        <v>14673</v>
      </c>
      <c r="F30" s="45">
        <v>31.565950868750324</v>
      </c>
      <c r="G30" s="45">
        <v>54.964604951071976</v>
      </c>
      <c r="H30" s="46">
        <v>664.5404046281662</v>
      </c>
      <c r="I30" s="47">
        <v>203.61036581734928</v>
      </c>
      <c r="J30" s="48">
        <v>0.272936147208243</v>
      </c>
      <c r="K30" s="47">
        <v>30.639275565385137</v>
      </c>
      <c r="L30" s="20"/>
      <c r="M30" s="20"/>
    </row>
    <row r="31" spans="1:13" ht="15" customHeight="1">
      <c r="A31" s="44">
        <v>0.75</v>
      </c>
      <c r="B31" s="85">
        <v>39.542</v>
      </c>
      <c r="C31" s="86">
        <v>652</v>
      </c>
      <c r="D31" s="87">
        <v>18.1</v>
      </c>
      <c r="E31" s="88">
        <v>14730</v>
      </c>
      <c r="F31" s="45">
        <v>40.88843559700999</v>
      </c>
      <c r="G31" s="45">
        <v>45.79848709075254</v>
      </c>
      <c r="H31" s="46">
        <v>668.6425058913031</v>
      </c>
      <c r="I31" s="47">
        <v>219.7604437979424</v>
      </c>
      <c r="J31" s="48">
        <v>0.2945850453055528</v>
      </c>
      <c r="K31" s="47">
        <v>32.86665772242536</v>
      </c>
      <c r="L31" s="20"/>
      <c r="M31" s="20"/>
    </row>
    <row r="32" spans="1:13" ht="15" customHeight="1">
      <c r="A32" s="44">
        <v>0.625</v>
      </c>
      <c r="B32" s="85">
        <v>48.1374</v>
      </c>
      <c r="C32" s="86">
        <v>648</v>
      </c>
      <c r="D32" s="87">
        <v>18</v>
      </c>
      <c r="E32" s="88">
        <v>15069</v>
      </c>
      <c r="F32" s="45">
        <v>49.77651559626495</v>
      </c>
      <c r="G32" s="45">
        <v>34.97746097065208</v>
      </c>
      <c r="H32" s="46">
        <v>664.5404046281662</v>
      </c>
      <c r="I32" s="47">
        <v>204.31990125879847</v>
      </c>
      <c r="J32" s="48">
        <v>0.27388726710294703</v>
      </c>
      <c r="K32" s="47">
        <v>30.74604641581164</v>
      </c>
      <c r="L32" s="20"/>
      <c r="M32" s="20"/>
    </row>
    <row r="33" spans="1:14" ht="15" customHeight="1">
      <c r="A33" s="44">
        <v>0.5</v>
      </c>
      <c r="B33" s="85">
        <v>56.1178</v>
      </c>
      <c r="C33" s="86">
        <v>615</v>
      </c>
      <c r="D33" s="87">
        <v>17.1</v>
      </c>
      <c r="E33" s="88">
        <v>15708</v>
      </c>
      <c r="F33" s="45">
        <v>58.02865437119739</v>
      </c>
      <c r="G33" s="45">
        <v>24.041200435264923</v>
      </c>
      <c r="H33" s="46">
        <v>630.6980692072874</v>
      </c>
      <c r="I33" s="47">
        <v>163.71804354781744</v>
      </c>
      <c r="J33" s="48">
        <v>0.21946118438045234</v>
      </c>
      <c r="K33" s="47">
        <v>25.95822811913656</v>
      </c>
      <c r="L33" s="20"/>
      <c r="M33" s="20"/>
      <c r="N33" s="17"/>
    </row>
    <row r="34" spans="1:13" ht="15" customHeight="1">
      <c r="A34" s="44">
        <v>0.375</v>
      </c>
      <c r="B34" s="85">
        <v>63.7682</v>
      </c>
      <c r="C34" s="86">
        <v>581</v>
      </c>
      <c r="D34" s="87">
        <v>16.2</v>
      </c>
      <c r="E34" s="88">
        <v>15708</v>
      </c>
      <c r="F34" s="45">
        <v>65.9395563916153</v>
      </c>
      <c r="G34" s="45">
        <v>14.573777201203434</v>
      </c>
      <c r="H34" s="46">
        <v>595.8302084706244</v>
      </c>
      <c r="I34" s="47">
        <v>112.77583311579173</v>
      </c>
      <c r="J34" s="48">
        <v>0.15117403902921142</v>
      </c>
      <c r="K34" s="47">
        <v>18.927511816707728</v>
      </c>
      <c r="L34" s="20"/>
      <c r="M34" s="20"/>
    </row>
    <row r="35" spans="1:13" ht="15" customHeight="1">
      <c r="A35" s="44">
        <v>0.25</v>
      </c>
      <c r="B35" s="85">
        <v>71.4036</v>
      </c>
      <c r="C35" s="86">
        <v>546</v>
      </c>
      <c r="D35" s="87">
        <v>15.2</v>
      </c>
      <c r="E35" s="88">
        <v>17346</v>
      </c>
      <c r="F35" s="45">
        <v>73.83494765046437</v>
      </c>
      <c r="G35" s="45">
        <v>7.1479588316332245</v>
      </c>
      <c r="H35" s="46">
        <v>559.9368224181771</v>
      </c>
      <c r="I35" s="47">
        <v>61.93582272334771</v>
      </c>
      <c r="J35" s="48">
        <v>0.08302389105006396</v>
      </c>
      <c r="K35" s="47">
        <v>11.061216237908395</v>
      </c>
      <c r="L35" s="20"/>
      <c r="M35" s="20"/>
    </row>
    <row r="36" spans="1:14" ht="15" customHeight="1">
      <c r="A36" s="44">
        <v>0</v>
      </c>
      <c r="B36" s="85">
        <v>81.8891</v>
      </c>
      <c r="C36" s="86">
        <v>515</v>
      </c>
      <c r="D36" s="87">
        <v>14.4</v>
      </c>
      <c r="E36" s="88">
        <v>17346</v>
      </c>
      <c r="F36" s="45">
        <v>84.67748701247055</v>
      </c>
      <c r="G36" s="45">
        <v>0</v>
      </c>
      <c r="H36" s="46">
        <v>528.1455376288667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219.03636772129653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53.34253999999999</v>
      </c>
      <c r="C58" s="103">
        <f>AIRFLOW!C26</f>
        <v>630</v>
      </c>
      <c r="D58" s="104">
        <f>AIRFLOW!D26</f>
        <v>17.5</v>
      </c>
      <c r="E58" s="105">
        <f>AIRFLOW!E26</f>
        <v>15171</v>
      </c>
      <c r="F58" s="35">
        <f>25.4*AIRFLOW!F26</f>
        <v>55.158894627761086</v>
      </c>
      <c r="G58" s="36">
        <f>AIRFLOW!G26*0.472</f>
        <v>36.606741243847665</v>
      </c>
      <c r="H58" s="35">
        <f>AIRFLOW!H26</f>
        <v>646.0809489440505</v>
      </c>
      <c r="I58" s="36">
        <f>AIRFLOW!I26</f>
        <v>19.765090429147776</v>
      </c>
      <c r="J58" s="37">
        <f>AIRFLOW!J26</f>
        <v>0.026494759288401844</v>
      </c>
      <c r="K58" s="38">
        <f>AIRFLOW!K26</f>
        <v>3.0592281758890554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161.55212799999998</v>
      </c>
      <c r="C59" s="103">
        <f>AIRFLOW!C27</f>
        <v>634</v>
      </c>
      <c r="D59" s="104">
        <f>AIRFLOW!D27</f>
        <v>17.6</v>
      </c>
      <c r="E59" s="105">
        <f>AIRFLOW!E27</f>
        <v>15096</v>
      </c>
      <c r="F59" s="35">
        <f>25.4*AIRFLOW!F27</f>
        <v>167.0531025564694</v>
      </c>
      <c r="G59" s="36">
        <f>AIRFLOW!G27*0.472</f>
        <v>35.22766969845208</v>
      </c>
      <c r="H59" s="35">
        <f>AIRFLOW!H27</f>
        <v>650.1830502071874</v>
      </c>
      <c r="I59" s="36">
        <f>AIRFLOW!I27</f>
        <v>57.605061333589916</v>
      </c>
      <c r="J59" s="37">
        <f>AIRFLOW!J27</f>
        <v>0.07721858087612589</v>
      </c>
      <c r="K59" s="38">
        <f>AIRFLOW!K27</f>
        <v>8.859822063222577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303.29123999999996</v>
      </c>
      <c r="C60" s="103">
        <f>AIRFLOW!C28</f>
        <v>637</v>
      </c>
      <c r="D60" s="104">
        <f>AIRFLOW!D28</f>
        <v>17.7</v>
      </c>
      <c r="E60" s="105">
        <f>AIRFLOW!E28</f>
        <v>14961</v>
      </c>
      <c r="F60" s="35">
        <f>25.4*AIRFLOW!F28</f>
        <v>313.61854063722876</v>
      </c>
      <c r="G60" s="36">
        <f>AIRFLOW!G28*0.472</f>
        <v>33.611041858011</v>
      </c>
      <c r="H60" s="35">
        <f>AIRFLOW!H28</f>
        <v>653.25962615454</v>
      </c>
      <c r="I60" s="36">
        <f>AIRFLOW!I28</f>
        <v>103.18246197899684</v>
      </c>
      <c r="J60" s="37">
        <f>AIRFLOW!J28</f>
        <v>0.1383142921970467</v>
      </c>
      <c r="K60" s="38">
        <f>AIRFLOW!K28</f>
        <v>15.79501592443235</v>
      </c>
      <c r="L60" s="2"/>
      <c r="M60" s="2"/>
    </row>
    <row r="61" spans="1:13" ht="15.75">
      <c r="A61" s="34">
        <f>AIRFLOW!A29*25.4</f>
        <v>25.4</v>
      </c>
      <c r="B61" s="102">
        <f>AIRFLOW!B29*25.4</f>
        <v>570.76594</v>
      </c>
      <c r="C61" s="103">
        <f>AIRFLOW!C29</f>
        <v>640</v>
      </c>
      <c r="D61" s="104">
        <f>AIRFLOW!D29</f>
        <v>17.8</v>
      </c>
      <c r="E61" s="105">
        <f>AIRFLOW!E29</f>
        <v>14772</v>
      </c>
      <c r="F61" s="35">
        <f>25.4*AIRFLOW!F29</f>
        <v>590.2009604637313</v>
      </c>
      <c r="G61" s="36">
        <f>AIRFLOW!G29*0.472</f>
        <v>29.294796177785663</v>
      </c>
      <c r="H61" s="35">
        <f>AIRFLOW!H29</f>
        <v>656.3362021018927</v>
      </c>
      <c r="I61" s="36">
        <f>AIRFLOW!I29</f>
        <v>169.24372460343494</v>
      </c>
      <c r="J61" s="37">
        <f>AIRFLOW!J29</f>
        <v>0.22686826354347847</v>
      </c>
      <c r="K61" s="38">
        <f>AIRFLOW!K29</f>
        <v>25.786132787043915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775.3730999999999</v>
      </c>
      <c r="C62" s="103">
        <f>AIRFLOW!C30</f>
        <v>648</v>
      </c>
      <c r="D62" s="104">
        <f>AIRFLOW!D30</f>
        <v>18</v>
      </c>
      <c r="E62" s="105">
        <f>AIRFLOW!E30</f>
        <v>14673</v>
      </c>
      <c r="F62" s="35">
        <f>25.4*AIRFLOW!F30</f>
        <v>801.7751520662582</v>
      </c>
      <c r="G62" s="36">
        <f>AIRFLOW!G30*0.472</f>
        <v>25.943293536905973</v>
      </c>
      <c r="H62" s="35">
        <f>AIRFLOW!H30</f>
        <v>664.5404046281662</v>
      </c>
      <c r="I62" s="36">
        <f>AIRFLOW!I30</f>
        <v>203.61036581734928</v>
      </c>
      <c r="J62" s="37">
        <f>AIRFLOW!J30</f>
        <v>0.272936147208243</v>
      </c>
      <c r="K62" s="38">
        <f>AIRFLOW!K30</f>
        <v>30.639275565385137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1004.3668</v>
      </c>
      <c r="C63" s="103">
        <f>AIRFLOW!C31</f>
        <v>652</v>
      </c>
      <c r="D63" s="104">
        <f>AIRFLOW!D31</f>
        <v>18.1</v>
      </c>
      <c r="E63" s="105">
        <f>AIRFLOW!E31</f>
        <v>14730</v>
      </c>
      <c r="F63" s="35">
        <f>25.4*AIRFLOW!F31</f>
        <v>1038.5662641640536</v>
      </c>
      <c r="G63" s="36">
        <f>AIRFLOW!G31*0.472</f>
        <v>21.616885906835197</v>
      </c>
      <c r="H63" s="35">
        <f>AIRFLOW!H31</f>
        <v>668.6425058913031</v>
      </c>
      <c r="I63" s="36">
        <f>AIRFLOW!I31</f>
        <v>219.7604437979424</v>
      </c>
      <c r="J63" s="37">
        <f>AIRFLOW!J31</f>
        <v>0.2945850453055528</v>
      </c>
      <c r="K63" s="38">
        <f>AIRFLOW!K31</f>
        <v>32.86665772242536</v>
      </c>
      <c r="L63" s="2"/>
      <c r="M63" s="2"/>
    </row>
    <row r="64" spans="1:13" ht="15.75">
      <c r="A64" s="34">
        <f>AIRFLOW!A32*25.4</f>
        <v>15.875</v>
      </c>
      <c r="B64" s="102">
        <f>AIRFLOW!B32*25.4</f>
        <v>1222.68996</v>
      </c>
      <c r="C64" s="103">
        <f>AIRFLOW!C32</f>
        <v>648</v>
      </c>
      <c r="D64" s="104">
        <f>AIRFLOW!D32</f>
        <v>18</v>
      </c>
      <c r="E64" s="105">
        <f>AIRFLOW!E32</f>
        <v>15069</v>
      </c>
      <c r="F64" s="35">
        <f>25.4*AIRFLOW!F32</f>
        <v>1264.3234961451296</v>
      </c>
      <c r="G64" s="36">
        <f>AIRFLOW!G32*0.472</f>
        <v>16.509361578147782</v>
      </c>
      <c r="H64" s="35">
        <f>AIRFLOW!H32</f>
        <v>664.5404046281662</v>
      </c>
      <c r="I64" s="36">
        <f>AIRFLOW!I32</f>
        <v>204.31990125879847</v>
      </c>
      <c r="J64" s="37">
        <f>AIRFLOW!J32</f>
        <v>0.27388726710294703</v>
      </c>
      <c r="K64" s="38">
        <f>AIRFLOW!K32</f>
        <v>30.74604641581164</v>
      </c>
      <c r="L64" s="2"/>
      <c r="M64" s="2"/>
    </row>
    <row r="65" spans="1:13" ht="15.75">
      <c r="A65" s="34">
        <f>AIRFLOW!A33*25.4</f>
        <v>12.7</v>
      </c>
      <c r="B65" s="102">
        <f>AIRFLOW!B33*25.4</f>
        <v>1425.39212</v>
      </c>
      <c r="C65" s="103">
        <f>AIRFLOW!C33</f>
        <v>615</v>
      </c>
      <c r="D65" s="104">
        <f>AIRFLOW!D33</f>
        <v>17.1</v>
      </c>
      <c r="E65" s="105">
        <f>AIRFLOW!E33</f>
        <v>15708</v>
      </c>
      <c r="F65" s="35">
        <f>25.4*AIRFLOW!F33</f>
        <v>1473.9278210284137</v>
      </c>
      <c r="G65" s="36">
        <f>AIRFLOW!G33*0.472</f>
        <v>11.347446605445043</v>
      </c>
      <c r="H65" s="35">
        <f>AIRFLOW!H33</f>
        <v>630.6980692072874</v>
      </c>
      <c r="I65" s="36">
        <f>AIRFLOW!I33</f>
        <v>163.71804354781744</v>
      </c>
      <c r="J65" s="37">
        <f>AIRFLOW!J33</f>
        <v>0.21946118438045234</v>
      </c>
      <c r="K65" s="38">
        <f>AIRFLOW!K33</f>
        <v>25.95822811913656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1619.71228</v>
      </c>
      <c r="C66" s="103">
        <f>AIRFLOW!C34</f>
        <v>581</v>
      </c>
      <c r="D66" s="104">
        <f>AIRFLOW!D34</f>
        <v>16.2</v>
      </c>
      <c r="E66" s="105">
        <f>AIRFLOW!E34</f>
        <v>15708</v>
      </c>
      <c r="F66" s="35">
        <f>25.4*AIRFLOW!F34</f>
        <v>1674.8647323470284</v>
      </c>
      <c r="G66" s="36">
        <f>AIRFLOW!G34*0.472</f>
        <v>6.878822838968021</v>
      </c>
      <c r="H66" s="35">
        <f>AIRFLOW!H34</f>
        <v>595.8302084706244</v>
      </c>
      <c r="I66" s="36">
        <f>AIRFLOW!I34</f>
        <v>112.77583311579173</v>
      </c>
      <c r="J66" s="37">
        <f>AIRFLOW!J34</f>
        <v>0.15117403902921142</v>
      </c>
      <c r="K66" s="38">
        <f>AIRFLOW!K34</f>
        <v>18.927511816707728</v>
      </c>
      <c r="L66" s="2"/>
      <c r="M66" s="2"/>
    </row>
    <row r="67" spans="1:13" ht="15.75">
      <c r="A67" s="34">
        <f>AIRFLOW!A35*25.4</f>
        <v>6.35</v>
      </c>
      <c r="B67" s="102">
        <f>AIRFLOW!B35*25.4</f>
        <v>1813.6514399999999</v>
      </c>
      <c r="C67" s="103">
        <f>AIRFLOW!C35</f>
        <v>546</v>
      </c>
      <c r="D67" s="104">
        <f>AIRFLOW!D35</f>
        <v>15.2</v>
      </c>
      <c r="E67" s="105">
        <f>AIRFLOW!E35</f>
        <v>17346</v>
      </c>
      <c r="F67" s="35">
        <f>25.4*AIRFLOW!F35</f>
        <v>1875.407670321795</v>
      </c>
      <c r="G67" s="36">
        <f>AIRFLOW!G35*0.472</f>
        <v>3.3738365685308818</v>
      </c>
      <c r="H67" s="35">
        <f>AIRFLOW!H35</f>
        <v>559.9368224181771</v>
      </c>
      <c r="I67" s="36">
        <f>AIRFLOW!I35</f>
        <v>61.93582272334771</v>
      </c>
      <c r="J67" s="37">
        <f>AIRFLOW!J35</f>
        <v>0.08302389105006396</v>
      </c>
      <c r="K67" s="38">
        <f>AIRFLOW!K35</f>
        <v>11.061216237908395</v>
      </c>
      <c r="L67" s="2"/>
      <c r="M67" s="2"/>
    </row>
    <row r="68" spans="1:13" ht="15.75">
      <c r="A68" s="34">
        <f>AIRFLOW!A36*25.4</f>
        <v>0</v>
      </c>
      <c r="B68" s="102">
        <f>AIRFLOW!B36*25.4</f>
        <v>2079.98314</v>
      </c>
      <c r="C68" s="103">
        <f>AIRFLOW!C36</f>
        <v>515</v>
      </c>
      <c r="D68" s="104">
        <f>AIRFLOW!D36</f>
        <v>14.4</v>
      </c>
      <c r="E68" s="105">
        <f>AIRFLOW!E36</f>
        <v>17346</v>
      </c>
      <c r="F68" s="35">
        <f>25.4*AIRFLOW!F36</f>
        <v>2150.8081701167516</v>
      </c>
      <c r="G68" s="36">
        <f>AIRFLOW!G36*0.472</f>
        <v>0</v>
      </c>
      <c r="H68" s="35">
        <f>AIRFLOW!H36</f>
        <v>528.1455376288667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219.03636772129653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0.5230696228036728</v>
      </c>
      <c r="C74" s="103">
        <f>AIRFLOW!C26</f>
        <v>630</v>
      </c>
      <c r="D74" s="104">
        <f>AIRFLOW!D26</f>
        <v>17.5</v>
      </c>
      <c r="E74" s="108">
        <f>AIRFLOW!E26</f>
        <v>15171</v>
      </c>
      <c r="F74" s="41">
        <f>AIRFLOW!F26*(0.07355/0.2952998)</f>
        <v>0.5408805468807921</v>
      </c>
      <c r="G74" s="41">
        <f>AIRFLOW!G26*0.472*(0.001*3600)</f>
        <v>131.7842684778516</v>
      </c>
      <c r="H74" s="40">
        <f>AIRFLOW!H26</f>
        <v>646.0809489440505</v>
      </c>
      <c r="I74" s="42">
        <f>AIRFLOW!I26</f>
        <v>19.765090429147776</v>
      </c>
      <c r="J74" s="43">
        <f>AIRFLOW!J26</f>
        <v>0.026494759288401844</v>
      </c>
      <c r="K74" s="41">
        <f>AIRFLOW!K26</f>
        <v>3.0592281758890554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1.5841579845296205</v>
      </c>
      <c r="C75" s="103">
        <f>AIRFLOW!C27</f>
        <v>634</v>
      </c>
      <c r="D75" s="104">
        <f>AIRFLOW!D27</f>
        <v>17.6</v>
      </c>
      <c r="E75" s="108">
        <f>AIRFLOW!E27</f>
        <v>15096</v>
      </c>
      <c r="F75" s="41">
        <f>AIRFLOW!F27*(0.07355/0.2952998)</f>
        <v>1.6380997856944144</v>
      </c>
      <c r="G75" s="41">
        <f>AIRFLOW!G27*0.472*(0.001*3600)</f>
        <v>126.8196109144275</v>
      </c>
      <c r="H75" s="40">
        <f>AIRFLOW!H27</f>
        <v>650.1830502071874</v>
      </c>
      <c r="I75" s="42">
        <f>AIRFLOW!I27</f>
        <v>57.605061333589916</v>
      </c>
      <c r="J75" s="43">
        <f>AIRFLOW!J27</f>
        <v>0.07721858087612589</v>
      </c>
      <c r="K75" s="41">
        <f>AIRFLOW!K27</f>
        <v>8.859822063222577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2.9740322546781273</v>
      </c>
      <c r="C76" s="103">
        <f>AIRFLOW!C28</f>
        <v>637</v>
      </c>
      <c r="D76" s="104">
        <f>AIRFLOW!D28</f>
        <v>17.7</v>
      </c>
      <c r="E76" s="108">
        <f>AIRFLOW!E28</f>
        <v>14961</v>
      </c>
      <c r="F76" s="41">
        <f>AIRFLOW!F28*(0.07355/0.2952998)</f>
        <v>3.075300346690532</v>
      </c>
      <c r="G76" s="41">
        <f>AIRFLOW!G28*0.472*(0.001*3600)</f>
        <v>120.9997506888396</v>
      </c>
      <c r="H76" s="40">
        <f>AIRFLOW!H28</f>
        <v>653.25962615454</v>
      </c>
      <c r="I76" s="42">
        <f>AIRFLOW!I28</f>
        <v>103.18246197899684</v>
      </c>
      <c r="J76" s="43">
        <f>AIRFLOW!J28</f>
        <v>0.1383142921970467</v>
      </c>
      <c r="K76" s="41">
        <f>AIRFLOW!K28</f>
        <v>15.79501592443235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5.596852436066668</v>
      </c>
      <c r="C77" s="103">
        <f>AIRFLOW!C29</f>
        <v>640</v>
      </c>
      <c r="D77" s="104">
        <f>AIRFLOW!D29</f>
        <v>17.8</v>
      </c>
      <c r="E77" s="108">
        <f>AIRFLOW!E29</f>
        <v>14772</v>
      </c>
      <c r="F77" s="41">
        <f>AIRFLOW!F29*(0.07355/0.2952998)</f>
        <v>5.787429578121502</v>
      </c>
      <c r="G77" s="41">
        <f>AIRFLOW!G29*0.472*(0.001*3600)</f>
        <v>105.4612662400284</v>
      </c>
      <c r="H77" s="40">
        <f>AIRFLOW!H29</f>
        <v>656.3362021018927</v>
      </c>
      <c r="I77" s="42">
        <f>AIRFLOW!I29</f>
        <v>169.24372460343494</v>
      </c>
      <c r="J77" s="43">
        <f>AIRFLOW!J29</f>
        <v>0.22686826354347847</v>
      </c>
      <c r="K77" s="41">
        <f>AIRFLOW!K29</f>
        <v>25.786132787043915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7.603202152524315</v>
      </c>
      <c r="C78" s="103">
        <f>AIRFLOW!C30</f>
        <v>648</v>
      </c>
      <c r="D78" s="104">
        <f>AIRFLOW!D30</f>
        <v>18</v>
      </c>
      <c r="E78" s="108">
        <f>AIRFLOW!E30</f>
        <v>14673</v>
      </c>
      <c r="F78" s="41">
        <f>AIRFLOW!F30*(0.07355/0.2952998)</f>
        <v>7.862097049834055</v>
      </c>
      <c r="G78" s="41">
        <f>AIRFLOW!G30*0.472*(0.001*3600)</f>
        <v>93.3958567328615</v>
      </c>
      <c r="H78" s="40">
        <f>AIRFLOW!H30</f>
        <v>664.5404046281662</v>
      </c>
      <c r="I78" s="42">
        <f>AIRFLOW!I30</f>
        <v>203.61036581734928</v>
      </c>
      <c r="J78" s="43">
        <f>AIRFLOW!J30</f>
        <v>0.272936147208243</v>
      </c>
      <c r="K78" s="41">
        <f>AIRFLOW!K30</f>
        <v>30.639275565385137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9.848682931718884</v>
      </c>
      <c r="C79" s="103">
        <f>AIRFLOW!C31</f>
        <v>652</v>
      </c>
      <c r="D79" s="104">
        <f>AIRFLOW!D31</f>
        <v>18.1</v>
      </c>
      <c r="E79" s="108">
        <f>AIRFLOW!E31</f>
        <v>14730</v>
      </c>
      <c r="F79" s="41">
        <f>AIRFLOW!F31*(0.07355/0.2952998)</f>
        <v>10.18403818140102</v>
      </c>
      <c r="G79" s="41">
        <f>AIRFLOW!G31*0.472*(0.001*3600)</f>
        <v>77.82078926460672</v>
      </c>
      <c r="H79" s="40">
        <f>AIRFLOW!H31</f>
        <v>668.6425058913031</v>
      </c>
      <c r="I79" s="42">
        <f>AIRFLOW!I31</f>
        <v>219.7604437979424</v>
      </c>
      <c r="J79" s="43">
        <f>AIRFLOW!J31</f>
        <v>0.2945850453055528</v>
      </c>
      <c r="K79" s="41">
        <f>AIRFLOW!K31</f>
        <v>32.86665772242536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11.989529860839731</v>
      </c>
      <c r="C80" s="103">
        <f>AIRFLOW!C32</f>
        <v>648</v>
      </c>
      <c r="D80" s="104">
        <f>AIRFLOW!D32</f>
        <v>18</v>
      </c>
      <c r="E80" s="108">
        <f>AIRFLOW!E32</f>
        <v>15069</v>
      </c>
      <c r="F80" s="41">
        <f>AIRFLOW!F32*(0.07355/0.2952998)</f>
        <v>12.397782599599754</v>
      </c>
      <c r="G80" s="41">
        <f>AIRFLOW!G32*0.472*(0.001*3600)</f>
        <v>59.43370168133202</v>
      </c>
      <c r="H80" s="40">
        <f>AIRFLOW!H32</f>
        <v>664.5404046281662</v>
      </c>
      <c r="I80" s="42">
        <f>AIRFLOW!I32</f>
        <v>204.31990125879847</v>
      </c>
      <c r="J80" s="43">
        <f>AIRFLOW!J32</f>
        <v>0.27388726710294703</v>
      </c>
      <c r="K80" s="41">
        <f>AIRFLOW!K32</f>
        <v>30.74604641581164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13.977199408871934</v>
      </c>
      <c r="C81" s="103">
        <f>AIRFLOW!C33</f>
        <v>615</v>
      </c>
      <c r="D81" s="104">
        <f>AIRFLOW!D33</f>
        <v>17.1</v>
      </c>
      <c r="E81" s="108">
        <f>AIRFLOW!E33</f>
        <v>15708</v>
      </c>
      <c r="F81" s="41">
        <f>AIRFLOW!F33*(0.07355/0.2952998)</f>
        <v>14.453133828744782</v>
      </c>
      <c r="G81" s="41">
        <f>AIRFLOW!G33*0.472*(0.001*3600)</f>
        <v>40.85080777960216</v>
      </c>
      <c r="H81" s="40">
        <f>AIRFLOW!H33</f>
        <v>630.6980692072874</v>
      </c>
      <c r="I81" s="42">
        <f>AIRFLOW!I33</f>
        <v>163.71804354781744</v>
      </c>
      <c r="J81" s="43">
        <f>AIRFLOW!J33</f>
        <v>0.21946118438045234</v>
      </c>
      <c r="K81" s="41">
        <f>AIRFLOW!K33</f>
        <v>25.95822811913656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15.882676215832182</v>
      </c>
      <c r="C82" s="103">
        <f>AIRFLOW!C34</f>
        <v>581</v>
      </c>
      <c r="D82" s="104">
        <f>AIRFLOW!D34</f>
        <v>16.2</v>
      </c>
      <c r="E82" s="108">
        <f>AIRFLOW!E34</f>
        <v>15708</v>
      </c>
      <c r="F82" s="41">
        <f>AIRFLOW!F34*(0.07355/0.2952998)</f>
        <v>16.4234935905927</v>
      </c>
      <c r="G82" s="41">
        <f>AIRFLOW!G34*0.472*(0.001*3600)</f>
        <v>24.763762220284875</v>
      </c>
      <c r="H82" s="40">
        <f>AIRFLOW!H34</f>
        <v>595.8302084706244</v>
      </c>
      <c r="I82" s="42">
        <f>AIRFLOW!I34</f>
        <v>112.77583311579173</v>
      </c>
      <c r="J82" s="43">
        <f>AIRFLOW!J34</f>
        <v>0.15117403902921142</v>
      </c>
      <c r="K82" s="41">
        <f>AIRFLOW!K34</f>
        <v>18.927511816707728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17.784416989107342</v>
      </c>
      <c r="C83" s="103">
        <f>AIRFLOW!C35</f>
        <v>546</v>
      </c>
      <c r="D83" s="104">
        <f>AIRFLOW!D35</f>
        <v>15.2</v>
      </c>
      <c r="E83" s="108">
        <f>AIRFLOW!E35</f>
        <v>17346</v>
      </c>
      <c r="F83" s="41">
        <f>AIRFLOW!F35*(0.07355/0.2952998)</f>
        <v>18.38999010392711</v>
      </c>
      <c r="G83" s="41">
        <f>AIRFLOW!G35*0.472*(0.001*3600)</f>
        <v>12.145811646711175</v>
      </c>
      <c r="H83" s="40">
        <f>AIRFLOW!H35</f>
        <v>559.9368224181771</v>
      </c>
      <c r="I83" s="42">
        <f>AIRFLOW!I35</f>
        <v>61.93582272334771</v>
      </c>
      <c r="J83" s="43">
        <f>AIRFLOW!J35</f>
        <v>0.08302389105006396</v>
      </c>
      <c r="K83" s="41">
        <f>AIRFLOW!K35</f>
        <v>11.061216237908395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20.396029069440615</v>
      </c>
      <c r="C84" s="103">
        <f>AIRFLOW!C36</f>
        <v>515</v>
      </c>
      <c r="D84" s="104">
        <f>AIRFLOW!D36</f>
        <v>14.4</v>
      </c>
      <c r="E84" s="108">
        <f>AIRFLOW!E36</f>
        <v>17346</v>
      </c>
      <c r="F84" s="41">
        <f>AIRFLOW!F36*(0.07355/0.2952998)</f>
        <v>21.090529589817567</v>
      </c>
      <c r="G84" s="41">
        <f>AIRFLOW!G36*0.472*(0.001*3600)</f>
        <v>0</v>
      </c>
      <c r="H84" s="40">
        <f>AIRFLOW!H36</f>
        <v>528.1455376288667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219.03636772129653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2012-05-11T22:37:49Z</dcterms:modified>
  <cp:category/>
  <cp:version/>
  <cp:contentType/>
  <cp:contentStatus/>
</cp:coreProperties>
</file>