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<sst xmlns="http://schemas.openxmlformats.org/spreadsheetml/2006/main" count="78" uniqueCount="30">
  <si>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</si>
  <si>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</si>
  <si>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</si>
  <si>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</si>
  <si>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</si>
  <si>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</si>
  <si>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</si>
  <si>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</si>
  <si>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</si>
  <si>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</si>
  <si>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</si>
  <si>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</si>
  <si>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</si>
  <si>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</si>
  <si>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</si>
  <si>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</si>
  <si>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</si>
  <si>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</si>
  <si>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</si>
  <si>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</si>
  <si>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</si>
  <si>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</si>
  <si>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</si>
  <si>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</si>
  <si>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</si>
  <si>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122.42 inH20, 3109 mmH20 or 30.49 Pa, Maximum open watts = 1587 watts.</t>
  </si>
  <si>
    <t>LIGHTHOUSE</t>
  </si>
  <si>
    <t>VACUUM</t>
  </si>
  <si>
    <t>MOTORS</t>
  </si>
  <si>
    <t>LH7123-220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</si>
</sst>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103.73599382109774</c:v>
                </c:pt>
                <c:pt idx="1">
                  <c:v>98.46457153312065</c:v>
                </c:pt>
                <c:pt idx="2">
                  <c:v>92.52810331893865</c:v>
                </c:pt>
                <c:pt idx="3">
                  <c:v>79.93774182185199</c:v>
                </c:pt>
                <c:pt idx="4">
                  <c:v>70.73123131245553</c:v>
                </c:pt>
                <c:pt idx="5">
                  <c:v>58.70089408042781</c:v>
                </c:pt>
                <c:pt idx="6">
                  <c:v>44.90271849106066</c:v>
                </c:pt>
                <c:pt idx="7">
                  <c:v>30.875505176597297</c:v>
                </c:pt>
                <c:pt idx="8">
                  <c:v>18.445415539280955</c:v>
                </c:pt>
                <c:pt idx="9">
                  <c:v>8.886512291737164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3.945979496658064</c:v>
                </c:pt>
                <c:pt idx="1">
                  <c:v>11.670287364777222</c:v>
                </c:pt>
                <c:pt idx="2">
                  <c:v>21.370094979630398</c:v>
                </c:pt>
                <c:pt idx="3">
                  <c:v>39.5488763295971</c:v>
                </c:pt>
                <c:pt idx="4">
                  <c:v>52.99555087452603</c:v>
                </c:pt>
                <c:pt idx="5">
                  <c:v>68.16635153330368</c:v>
                </c:pt>
                <c:pt idx="6">
                  <c:v>83.34239227225878</c:v>
                </c:pt>
                <c:pt idx="7">
                  <c:v>96.79958191141043</c:v>
                </c:pt>
                <c:pt idx="8">
                  <c:v>109.58055667059755</c:v>
                </c:pt>
                <c:pt idx="9">
                  <c:v>121.04690011486885</c:v>
                </c:pt>
                <c:pt idx="10">
                  <c:v>136.0233986006671</c:v>
                </c:pt>
              </c:numCache>
            </c:numRef>
          </c:yVal>
          <c:smooth val="0"/>
        </c:ser>
        <c:axId val="23578860"/>
        <c:axId val="1088314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103.73599382109774</c:v>
                </c:pt>
                <c:pt idx="1">
                  <c:v>98.46457153312065</c:v>
                </c:pt>
                <c:pt idx="2">
                  <c:v>92.52810331893865</c:v>
                </c:pt>
                <c:pt idx="3">
                  <c:v>79.93774182185199</c:v>
                </c:pt>
                <c:pt idx="4">
                  <c:v>70.73123131245553</c:v>
                </c:pt>
                <c:pt idx="5">
                  <c:v>58.70089408042781</c:v>
                </c:pt>
                <c:pt idx="6">
                  <c:v>44.90271849106066</c:v>
                </c:pt>
                <c:pt idx="7">
                  <c:v>30.875505176597297</c:v>
                </c:pt>
                <c:pt idx="8">
                  <c:v>18.445415539280955</c:v>
                </c:pt>
                <c:pt idx="9">
                  <c:v>8.886512291737164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48.03992110644047</c:v>
                </c:pt>
                <c:pt idx="1">
                  <c:v>134.85297910941213</c:v>
                </c:pt>
                <c:pt idx="2">
                  <c:v>232.05136784252525</c:v>
                </c:pt>
                <c:pt idx="3">
                  <c:v>371.01295426955113</c:v>
                </c:pt>
                <c:pt idx="4">
                  <c:v>439.90482251516187</c:v>
                </c:pt>
                <c:pt idx="5">
                  <c:v>469.5909469612973</c:v>
                </c:pt>
                <c:pt idx="6">
                  <c:v>439.17979080851046</c:v>
                </c:pt>
                <c:pt idx="7">
                  <c:v>350.74395420546665</c:v>
                </c:pt>
                <c:pt idx="8">
                  <c:v>237.20539510149862</c:v>
                </c:pt>
                <c:pt idx="9">
                  <c:v>126.23728955721721</c:v>
                </c:pt>
                <c:pt idx="10">
                  <c:v>0</c:v>
                </c:pt>
              </c:numCache>
            </c:numRef>
          </c:yVal>
          <c:smooth val="0"/>
        </c:ser>
        <c:axId val="30839478"/>
        <c:axId val="9119847"/>
      </c:scatterChart>
      <c:valAx>
        <c:axId val="2357886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883149"/>
        <c:crosses val="autoZero"/>
        <c:crossBetween val="midCat"/>
        <c:dispUnits/>
        <c:majorUnit val="10"/>
      </c:valAx>
      <c:valAx>
        <c:axId val="1088314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578860"/>
        <c:crosses val="autoZero"/>
        <c:crossBetween val="midCat"/>
        <c:dispUnits/>
      </c:valAx>
      <c:valAx>
        <c:axId val="30839478"/>
        <c:scaling>
          <c:orientation val="minMax"/>
        </c:scaling>
        <c:axPos val="b"/>
        <c:delete val="1"/>
        <c:majorTickMark val="in"/>
        <c:minorTickMark val="none"/>
        <c:tickLblPos val="nextTo"/>
        <c:crossAx val="9119847"/>
        <c:crosses val="max"/>
        <c:crossBetween val="midCat"/>
        <c:dispUnits/>
      </c:valAx>
      <c:valAx>
        <c:axId val="91198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83947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969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48.96338908355813</c:v>
                </c:pt>
                <c:pt idx="1">
                  <c:v>46.475277763632945</c:v>
                </c:pt>
                <c:pt idx="2">
                  <c:v>43.67326476653904</c:v>
                </c:pt>
                <c:pt idx="3">
                  <c:v>37.73061413991414</c:v>
                </c:pt>
                <c:pt idx="4">
                  <c:v>33.385141179479014</c:v>
                </c:pt>
                <c:pt idx="5">
                  <c:v>27.706822005961925</c:v>
                </c:pt>
                <c:pt idx="6">
                  <c:v>21.19408312778063</c:v>
                </c:pt>
                <c:pt idx="7">
                  <c:v>14.573238443353924</c:v>
                </c:pt>
                <c:pt idx="8">
                  <c:v>8.70623613454061</c:v>
                </c:pt>
                <c:pt idx="9">
                  <c:v>4.194433801699941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100.22787921511481</c:v>
                </c:pt>
                <c:pt idx="1">
                  <c:v>296.4252990653414</c:v>
                </c:pt>
                <c:pt idx="2">
                  <c:v>542.800412482612</c:v>
                </c:pt>
                <c:pt idx="3">
                  <c:v>1004.5414587717663</c:v>
                </c:pt>
                <c:pt idx="4">
                  <c:v>1346.0869922129611</c:v>
                </c:pt>
                <c:pt idx="5">
                  <c:v>1731.4253289459134</c:v>
                </c:pt>
                <c:pt idx="6">
                  <c:v>2116.896763715373</c:v>
                </c:pt>
                <c:pt idx="7">
                  <c:v>2458.709380549825</c:v>
                </c:pt>
                <c:pt idx="8">
                  <c:v>2783.3461394331775</c:v>
                </c:pt>
                <c:pt idx="9">
                  <c:v>3074.5912629176687</c:v>
                </c:pt>
                <c:pt idx="10">
                  <c:v>3454.994324456944</c:v>
                </c:pt>
              </c:numCache>
            </c:numRef>
          </c:yVal>
          <c:smooth val="0"/>
        </c:ser>
        <c:axId val="4591018"/>
        <c:axId val="413191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48.96338908355813</c:v>
                </c:pt>
                <c:pt idx="1">
                  <c:v>46.475277763632945</c:v>
                </c:pt>
                <c:pt idx="2">
                  <c:v>43.67326476653904</c:v>
                </c:pt>
                <c:pt idx="3">
                  <c:v>37.73061413991414</c:v>
                </c:pt>
                <c:pt idx="4">
                  <c:v>33.385141179479014</c:v>
                </c:pt>
                <c:pt idx="5">
                  <c:v>27.706822005961925</c:v>
                </c:pt>
                <c:pt idx="6">
                  <c:v>21.19408312778063</c:v>
                </c:pt>
                <c:pt idx="7">
                  <c:v>14.573238443353924</c:v>
                </c:pt>
                <c:pt idx="8">
                  <c:v>8.70623613454061</c:v>
                </c:pt>
                <c:pt idx="9">
                  <c:v>4.194433801699941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48.03992110644047</c:v>
                </c:pt>
                <c:pt idx="1">
                  <c:v>134.85297910941213</c:v>
                </c:pt>
                <c:pt idx="2">
                  <c:v>232.05136784252525</c:v>
                </c:pt>
                <c:pt idx="3">
                  <c:v>371.01295426955113</c:v>
                </c:pt>
                <c:pt idx="4">
                  <c:v>439.90482251516187</c:v>
                </c:pt>
                <c:pt idx="5">
                  <c:v>469.5909469612973</c:v>
                </c:pt>
                <c:pt idx="6">
                  <c:v>439.17979080851046</c:v>
                </c:pt>
                <c:pt idx="7">
                  <c:v>350.74395420546665</c:v>
                </c:pt>
                <c:pt idx="8">
                  <c:v>237.20539510149862</c:v>
                </c:pt>
                <c:pt idx="9">
                  <c:v>126.23728955721721</c:v>
                </c:pt>
                <c:pt idx="10">
                  <c:v>0</c:v>
                </c:pt>
              </c:numCache>
            </c:numRef>
          </c:yVal>
          <c:smooth val="0"/>
        </c:ser>
        <c:axId val="36328148"/>
        <c:axId val="58517877"/>
      </c:scatterChart>
      <c:valAx>
        <c:axId val="459101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319163"/>
        <c:crosses val="autoZero"/>
        <c:crossBetween val="midCat"/>
        <c:dispUnits/>
        <c:majorUnit val="5"/>
      </c:valAx>
      <c:valAx>
        <c:axId val="413191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591018"/>
        <c:crosses val="autoZero"/>
        <c:crossBetween val="midCat"/>
        <c:dispUnits/>
      </c:valAx>
      <c:valAx>
        <c:axId val="36328148"/>
        <c:scaling>
          <c:orientation val="minMax"/>
        </c:scaling>
        <c:axPos val="b"/>
        <c:delete val="1"/>
        <c:majorTickMark val="in"/>
        <c:minorTickMark val="none"/>
        <c:tickLblPos val="nextTo"/>
        <c:crossAx val="58517877"/>
        <c:crosses val="max"/>
        <c:crossBetween val="midCat"/>
        <c:dispUnits/>
      </c:valAx>
      <c:valAx>
        <c:axId val="5851787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32814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3.76519</v>
      </c>
      <c r="C26" s="86">
        <v>1355.9533333333334</v>
      </c>
      <c r="D26" s="87">
        <v>6.434923333333334</v>
      </c>
      <c r="E26" s="88">
        <v>20308</v>
      </c>
      <c r="F26" s="45">
        <v>3.945979496658064</v>
      </c>
      <c r="G26" s="45">
        <v>103.73599382109774</v>
      </c>
      <c r="H26" s="46">
        <v>1404.7595577509085</v>
      </c>
      <c r="I26" s="47">
        <v>48.03992110644047</v>
      </c>
      <c r="J26" s="48">
        <v>0.06439667708638132</v>
      </c>
      <c r="K26" s="47">
        <v>3.419772954639345</v>
      </c>
      <c r="L26" s="20"/>
      <c r="M26" s="20"/>
    </row>
    <row r="27" spans="1:13" ht="15" customHeight="1">
      <c r="A27" s="44">
        <v>1.5</v>
      </c>
      <c r="B27" s="85">
        <v>11.135600000000002</v>
      </c>
      <c r="C27" s="86">
        <v>1388.7</v>
      </c>
      <c r="D27" s="87">
        <v>6.534056666666667</v>
      </c>
      <c r="E27" s="88">
        <v>20172</v>
      </c>
      <c r="F27" s="45">
        <v>11.670287364777222</v>
      </c>
      <c r="G27" s="45">
        <v>98.46457153312065</v>
      </c>
      <c r="H27" s="46">
        <v>1438.6849089069099</v>
      </c>
      <c r="I27" s="47">
        <v>134.85297910941213</v>
      </c>
      <c r="J27" s="48">
        <v>0.18076806851127633</v>
      </c>
      <c r="K27" s="47">
        <v>9.377077992789673</v>
      </c>
      <c r="L27" s="20"/>
      <c r="M27" s="20"/>
    </row>
    <row r="28" spans="1:13" ht="15" customHeight="1">
      <c r="A28" s="44">
        <v>1.25</v>
      </c>
      <c r="B28" s="85">
        <v>20.391000000000002</v>
      </c>
      <c r="C28" s="86">
        <v>1398.82</v>
      </c>
      <c r="D28" s="87">
        <v>6.5891366666666675</v>
      </c>
      <c r="E28" s="88">
        <v>20077</v>
      </c>
      <c r="F28" s="45">
        <v>21.370094979630398</v>
      </c>
      <c r="G28" s="45">
        <v>92.52810331893865</v>
      </c>
      <c r="H28" s="46">
        <v>1449.1691684864718</v>
      </c>
      <c r="I28" s="47">
        <v>232.05136784252525</v>
      </c>
      <c r="J28" s="48">
        <v>0.3110608148023127</v>
      </c>
      <c r="K28" s="47">
        <v>16.014910414526685</v>
      </c>
      <c r="L28" s="20"/>
      <c r="M28" s="20"/>
    </row>
    <row r="29" spans="1:14" ht="15" customHeight="1">
      <c r="A29" s="44">
        <v>1</v>
      </c>
      <c r="B29" s="85">
        <v>37.7369</v>
      </c>
      <c r="C29" s="86">
        <v>1411.8666666666666</v>
      </c>
      <c r="D29" s="87">
        <v>6.651723333333333</v>
      </c>
      <c r="E29" s="88">
        <v>19913</v>
      </c>
      <c r="F29" s="45">
        <v>39.5488763295971</v>
      </c>
      <c r="G29" s="45">
        <v>79.93774182185199</v>
      </c>
      <c r="H29" s="46">
        <v>1462.6854372593327</v>
      </c>
      <c r="I29" s="47">
        <v>371.01295426955113</v>
      </c>
      <c r="J29" s="48">
        <v>0.49733639982513567</v>
      </c>
      <c r="K29" s="47">
        <v>25.368945962088105</v>
      </c>
      <c r="L29" s="20"/>
      <c r="M29" s="20"/>
      <c r="N29" s="10"/>
    </row>
    <row r="30" spans="1:13" ht="15" customHeight="1">
      <c r="A30" s="44">
        <v>0.875</v>
      </c>
      <c r="B30" s="85">
        <v>50.5675</v>
      </c>
      <c r="C30" s="86">
        <v>1411.9333333333334</v>
      </c>
      <c r="D30" s="87">
        <v>6.64922</v>
      </c>
      <c r="E30" s="88">
        <v>19876</v>
      </c>
      <c r="F30" s="45">
        <v>52.99555087452603</v>
      </c>
      <c r="G30" s="45">
        <v>70.73123131245553</v>
      </c>
      <c r="H30" s="46">
        <v>1462.7545035279727</v>
      </c>
      <c r="I30" s="47">
        <v>439.90482251516187</v>
      </c>
      <c r="J30" s="48">
        <v>0.5896847486798417</v>
      </c>
      <c r="K30" s="47">
        <v>30.077063981656426</v>
      </c>
      <c r="L30" s="20"/>
      <c r="M30" s="20"/>
    </row>
    <row r="31" spans="1:13" ht="15" customHeight="1">
      <c r="A31" s="44">
        <v>0.75</v>
      </c>
      <c r="B31" s="85">
        <v>65.04323333333333</v>
      </c>
      <c r="C31" s="86">
        <v>1379.85</v>
      </c>
      <c r="D31" s="87">
        <v>6.540066666666667</v>
      </c>
      <c r="E31" s="88">
        <v>20013</v>
      </c>
      <c r="F31" s="45">
        <v>68.16635153330368</v>
      </c>
      <c r="G31" s="45">
        <v>58.70089408042781</v>
      </c>
      <c r="H31" s="46">
        <v>1429.5163617449407</v>
      </c>
      <c r="I31" s="47">
        <v>469.5909469612973</v>
      </c>
      <c r="J31" s="48">
        <v>0.6294784811813635</v>
      </c>
      <c r="K31" s="47">
        <v>32.85836913247888</v>
      </c>
      <c r="L31" s="20"/>
      <c r="M31" s="20"/>
    </row>
    <row r="32" spans="1:13" ht="15" customHeight="1">
      <c r="A32" s="44">
        <v>0.625</v>
      </c>
      <c r="B32" s="85">
        <v>79.52396666666665</v>
      </c>
      <c r="C32" s="86">
        <v>1336.1166666666666</v>
      </c>
      <c r="D32" s="87">
        <v>6.273700000000001</v>
      </c>
      <c r="E32" s="88">
        <v>20486</v>
      </c>
      <c r="F32" s="45">
        <v>83.34239227225878</v>
      </c>
      <c r="G32" s="45">
        <v>44.90271849106066</v>
      </c>
      <c r="H32" s="46">
        <v>1384.208889517057</v>
      </c>
      <c r="I32" s="47">
        <v>439.17979080851046</v>
      </c>
      <c r="J32" s="48">
        <v>0.5887128563116764</v>
      </c>
      <c r="K32" s="47">
        <v>31.73012833997122</v>
      </c>
      <c r="L32" s="20"/>
      <c r="M32" s="20"/>
    </row>
    <row r="33" spans="1:14" ht="15" customHeight="1">
      <c r="A33" s="44">
        <v>0.5</v>
      </c>
      <c r="B33" s="85">
        <v>92.3646</v>
      </c>
      <c r="C33" s="86">
        <v>1254.31</v>
      </c>
      <c r="D33" s="87">
        <v>5.87164</v>
      </c>
      <c r="E33" s="88">
        <v>21316</v>
      </c>
      <c r="F33" s="45">
        <v>96.79958191141043</v>
      </c>
      <c r="G33" s="45">
        <v>30.875505176597297</v>
      </c>
      <c r="H33" s="46">
        <v>1299.457671268831</v>
      </c>
      <c r="I33" s="47">
        <v>350.74395420546665</v>
      </c>
      <c r="J33" s="48">
        <v>0.47016615845236814</v>
      </c>
      <c r="K33" s="47">
        <v>26.995486006509925</v>
      </c>
      <c r="L33" s="20"/>
      <c r="M33" s="20"/>
      <c r="N33" s="17"/>
    </row>
    <row r="34" spans="1:13" ht="15" customHeight="1">
      <c r="A34" s="44">
        <v>0.375</v>
      </c>
      <c r="B34" s="85">
        <v>104.56</v>
      </c>
      <c r="C34" s="86">
        <v>1160.59</v>
      </c>
      <c r="D34" s="87">
        <v>5.413006666666667</v>
      </c>
      <c r="E34" s="88">
        <v>22408</v>
      </c>
      <c r="F34" s="45">
        <v>109.58055667059755</v>
      </c>
      <c r="G34" s="45">
        <v>18.445415539280955</v>
      </c>
      <c r="H34" s="46">
        <v>1202.3643108146252</v>
      </c>
      <c r="I34" s="47">
        <v>237.20539510149862</v>
      </c>
      <c r="J34" s="48">
        <v>0.317969698527478</v>
      </c>
      <c r="K34" s="47">
        <v>19.730618243595956</v>
      </c>
      <c r="L34" s="20"/>
      <c r="M34" s="20"/>
    </row>
    <row r="35" spans="1:13" ht="15" customHeight="1">
      <c r="A35" s="44">
        <v>0.25</v>
      </c>
      <c r="B35" s="85">
        <v>115.50099999999999</v>
      </c>
      <c r="C35" s="86">
        <v>1079.3866666666665</v>
      </c>
      <c r="D35" s="87">
        <v>5.016956666666666</v>
      </c>
      <c r="E35" s="88">
        <v>23522</v>
      </c>
      <c r="F35" s="45">
        <v>121.04690011486885</v>
      </c>
      <c r="G35" s="45">
        <v>8.886512291737164</v>
      </c>
      <c r="H35" s="46">
        <v>1118.238142297592</v>
      </c>
      <c r="I35" s="47">
        <v>126.23728955721721</v>
      </c>
      <c r="J35" s="48">
        <v>0.1692188868059212</v>
      </c>
      <c r="K35" s="47">
        <v>11.290514935724763</v>
      </c>
      <c r="L35" s="20"/>
      <c r="M35" s="20"/>
    </row>
    <row r="36" spans="1:14" ht="15" customHeight="1">
      <c r="A36" s="44">
        <v>0</v>
      </c>
      <c r="B36" s="85">
        <v>129.79133333333334</v>
      </c>
      <c r="C36" s="86">
        <v>1009.1590000000001</v>
      </c>
      <c r="D36" s="87">
        <v>4.678486666666667</v>
      </c>
      <c r="E36" s="88">
        <v>24616</v>
      </c>
      <c r="F36" s="45">
        <v>136.0233986006671</v>
      </c>
      <c r="G36" s="45">
        <v>0</v>
      </c>
      <c r="H36" s="46">
        <v>1045.4826989181163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469.95387596868613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95.635826</v>
      </c>
      <c r="C58" s="103">
        <f>AIRFLOW!C26</f>
        <v>1355.9533333333334</v>
      </c>
      <c r="D58" s="104">
        <f>AIRFLOW!D26</f>
        <v>6.434923333333334</v>
      </c>
      <c r="E58" s="105">
        <f>AIRFLOW!E26</f>
        <v>20308</v>
      </c>
      <c r="F58" s="35">
        <f>25.4*AIRFLOW!F26</f>
        <v>100.22787921511481</v>
      </c>
      <c r="G58" s="36">
        <f>AIRFLOW!G26*0.472</f>
        <v>48.96338908355813</v>
      </c>
      <c r="H58" s="35">
        <f>AIRFLOW!H26</f>
        <v>1404.7595577509085</v>
      </c>
      <c r="I58" s="36">
        <f>AIRFLOW!I26</f>
        <v>48.03992110644047</v>
      </c>
      <c r="J58" s="37">
        <f>AIRFLOW!J26</f>
        <v>0.06439667708638132</v>
      </c>
      <c r="K58" s="38">
        <f>AIRFLOW!K26</f>
        <v>3.419772954639345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282.84424</v>
      </c>
      <c r="C59" s="103">
        <f>AIRFLOW!C27</f>
        <v>1388.7</v>
      </c>
      <c r="D59" s="104">
        <f>AIRFLOW!D27</f>
        <v>6.534056666666667</v>
      </c>
      <c r="E59" s="105">
        <f>AIRFLOW!E27</f>
        <v>20172</v>
      </c>
      <c r="F59" s="35">
        <f>25.4*AIRFLOW!F27</f>
        <v>296.4252990653414</v>
      </c>
      <c r="G59" s="36">
        <f>AIRFLOW!G27*0.472</f>
        <v>46.475277763632945</v>
      </c>
      <c r="H59" s="35">
        <f>AIRFLOW!H27</f>
        <v>1438.6849089069099</v>
      </c>
      <c r="I59" s="36">
        <f>AIRFLOW!I27</f>
        <v>134.85297910941213</v>
      </c>
      <c r="J59" s="37">
        <f>AIRFLOW!J27</f>
        <v>0.18076806851127633</v>
      </c>
      <c r="K59" s="38">
        <f>AIRFLOW!K27</f>
        <v>9.377077992789673</v>
      </c>
      <c r="L59" s="2"/>
      <c r="M59" s="2"/>
    </row>
    <row r="60" spans="1:13" ht="15.75">
      <c r="A60" s="34">
        <f>AIRFLOW!A28*25.4</f>
        <v>31.75</v>
      </c>
      <c r="B60" s="102">
        <f>AIRFLOW!B28*25.4</f>
        <v>517.9314</v>
      </c>
      <c r="C60" s="103">
        <f>AIRFLOW!C28</f>
        <v>1398.82</v>
      </c>
      <c r="D60" s="104">
        <f>AIRFLOW!D28</f>
        <v>6.5891366666666675</v>
      </c>
      <c r="E60" s="105">
        <f>AIRFLOW!E28</f>
        <v>20077</v>
      </c>
      <c r="F60" s="35">
        <f>25.4*AIRFLOW!F28</f>
        <v>542.800412482612</v>
      </c>
      <c r="G60" s="36">
        <f>AIRFLOW!G28*0.472</f>
        <v>43.67326476653904</v>
      </c>
      <c r="H60" s="35">
        <f>AIRFLOW!H28</f>
        <v>1449.1691684864718</v>
      </c>
      <c r="I60" s="36">
        <f>AIRFLOW!I28</f>
        <v>232.05136784252525</v>
      </c>
      <c r="J60" s="37">
        <f>AIRFLOW!J28</f>
        <v>0.3110608148023127</v>
      </c>
      <c r="K60" s="38">
        <f>AIRFLOW!K28</f>
        <v>16.014910414526685</v>
      </c>
      <c r="L60" s="2"/>
      <c r="M60" s="2"/>
    </row>
    <row r="61" spans="1:13" ht="15.75">
      <c r="A61" s="34">
        <f>AIRFLOW!A29*25.4</f>
        <v>25.4</v>
      </c>
      <c r="B61" s="102">
        <f>AIRFLOW!B29*25.4</f>
        <v>958.51726</v>
      </c>
      <c r="C61" s="103">
        <f>AIRFLOW!C29</f>
        <v>1411.8666666666666</v>
      </c>
      <c r="D61" s="104">
        <f>AIRFLOW!D29</f>
        <v>6.651723333333333</v>
      </c>
      <c r="E61" s="105">
        <f>AIRFLOW!E29</f>
        <v>19913</v>
      </c>
      <c r="F61" s="35">
        <f>25.4*AIRFLOW!F29</f>
        <v>1004.5414587717663</v>
      </c>
      <c r="G61" s="36">
        <f>AIRFLOW!G29*0.472</f>
        <v>37.73061413991414</v>
      </c>
      <c r="H61" s="35">
        <f>AIRFLOW!H29</f>
        <v>1462.6854372593327</v>
      </c>
      <c r="I61" s="36">
        <f>AIRFLOW!I29</f>
        <v>371.01295426955113</v>
      </c>
      <c r="J61" s="37">
        <f>AIRFLOW!J29</f>
        <v>0.49733639982513567</v>
      </c>
      <c r="K61" s="38">
        <f>AIRFLOW!K29</f>
        <v>25.368945962088105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1284.4145</v>
      </c>
      <c r="C62" s="103">
        <f>AIRFLOW!C30</f>
        <v>1411.9333333333334</v>
      </c>
      <c r="D62" s="104">
        <f>AIRFLOW!D30</f>
        <v>6.64922</v>
      </c>
      <c r="E62" s="105">
        <f>AIRFLOW!E30</f>
        <v>19876</v>
      </c>
      <c r="F62" s="35">
        <f>25.4*AIRFLOW!F30</f>
        <v>1346.0869922129611</v>
      </c>
      <c r="G62" s="36">
        <f>AIRFLOW!G30*0.472</f>
        <v>33.385141179479014</v>
      </c>
      <c r="H62" s="35">
        <f>AIRFLOW!H30</f>
        <v>1462.7545035279727</v>
      </c>
      <c r="I62" s="36">
        <f>AIRFLOW!I30</f>
        <v>439.90482251516187</v>
      </c>
      <c r="J62" s="37">
        <f>AIRFLOW!J30</f>
        <v>0.5896847486798417</v>
      </c>
      <c r="K62" s="38">
        <f>AIRFLOW!K30</f>
        <v>30.077063981656426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1652.0981266666665</v>
      </c>
      <c r="C63" s="103">
        <f>AIRFLOW!C31</f>
        <v>1379.85</v>
      </c>
      <c r="D63" s="104">
        <f>AIRFLOW!D31</f>
        <v>6.540066666666667</v>
      </c>
      <c r="E63" s="105">
        <f>AIRFLOW!E31</f>
        <v>20013</v>
      </c>
      <c r="F63" s="35">
        <f>25.4*AIRFLOW!F31</f>
        <v>1731.4253289459134</v>
      </c>
      <c r="G63" s="36">
        <f>AIRFLOW!G31*0.472</f>
        <v>27.706822005961925</v>
      </c>
      <c r="H63" s="35">
        <f>AIRFLOW!H31</f>
        <v>1429.5163617449407</v>
      </c>
      <c r="I63" s="36">
        <f>AIRFLOW!I31</f>
        <v>469.5909469612973</v>
      </c>
      <c r="J63" s="37">
        <f>AIRFLOW!J31</f>
        <v>0.6294784811813635</v>
      </c>
      <c r="K63" s="38">
        <f>AIRFLOW!K31</f>
        <v>32.85836913247888</v>
      </c>
      <c r="L63" s="2"/>
      <c r="M63" s="2"/>
    </row>
    <row r="64" spans="1:13" ht="15.75">
      <c r="A64" s="34">
        <f>AIRFLOW!A32*25.4</f>
        <v>15.875</v>
      </c>
      <c r="B64" s="102">
        <f>AIRFLOW!B32*25.4</f>
        <v>2019.908753333333</v>
      </c>
      <c r="C64" s="103">
        <f>AIRFLOW!C32</f>
        <v>1336.1166666666666</v>
      </c>
      <c r="D64" s="104">
        <f>AIRFLOW!D32</f>
        <v>6.273700000000001</v>
      </c>
      <c r="E64" s="105">
        <f>AIRFLOW!E32</f>
        <v>20486</v>
      </c>
      <c r="F64" s="35">
        <f>25.4*AIRFLOW!F32</f>
        <v>2116.896763715373</v>
      </c>
      <c r="G64" s="36">
        <f>AIRFLOW!G32*0.472</f>
        <v>21.19408312778063</v>
      </c>
      <c r="H64" s="35">
        <f>AIRFLOW!H32</f>
        <v>1384.208889517057</v>
      </c>
      <c r="I64" s="36">
        <f>AIRFLOW!I32</f>
        <v>439.17979080851046</v>
      </c>
      <c r="J64" s="37">
        <f>AIRFLOW!J32</f>
        <v>0.5887128563116764</v>
      </c>
      <c r="K64" s="38">
        <f>AIRFLOW!K32</f>
        <v>31.73012833997122</v>
      </c>
      <c r="L64" s="2"/>
      <c r="M64" s="2"/>
    </row>
    <row r="65" spans="1:13" ht="15.75">
      <c r="A65" s="34">
        <f>AIRFLOW!A33*25.4</f>
        <v>12.7</v>
      </c>
      <c r="B65" s="102">
        <f>AIRFLOW!B33*25.4</f>
        <v>2346.0608399999996</v>
      </c>
      <c r="C65" s="103">
        <f>AIRFLOW!C33</f>
        <v>1254.31</v>
      </c>
      <c r="D65" s="104">
        <f>AIRFLOW!D33</f>
        <v>5.87164</v>
      </c>
      <c r="E65" s="105">
        <f>AIRFLOW!E33</f>
        <v>21316</v>
      </c>
      <c r="F65" s="35">
        <f>25.4*AIRFLOW!F33</f>
        <v>2458.709380549825</v>
      </c>
      <c r="G65" s="36">
        <f>AIRFLOW!G33*0.472</f>
        <v>14.573238443353924</v>
      </c>
      <c r="H65" s="35">
        <f>AIRFLOW!H33</f>
        <v>1299.457671268831</v>
      </c>
      <c r="I65" s="36">
        <f>AIRFLOW!I33</f>
        <v>350.74395420546665</v>
      </c>
      <c r="J65" s="37">
        <f>AIRFLOW!J33</f>
        <v>0.47016615845236814</v>
      </c>
      <c r="K65" s="38">
        <f>AIRFLOW!K33</f>
        <v>26.995486006509925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2655.824</v>
      </c>
      <c r="C66" s="103">
        <f>AIRFLOW!C34</f>
        <v>1160.59</v>
      </c>
      <c r="D66" s="104">
        <f>AIRFLOW!D34</f>
        <v>5.413006666666667</v>
      </c>
      <c r="E66" s="105">
        <f>AIRFLOW!E34</f>
        <v>22408</v>
      </c>
      <c r="F66" s="35">
        <f>25.4*AIRFLOW!F34</f>
        <v>2783.3461394331775</v>
      </c>
      <c r="G66" s="36">
        <f>AIRFLOW!G34*0.472</f>
        <v>8.70623613454061</v>
      </c>
      <c r="H66" s="35">
        <f>AIRFLOW!H34</f>
        <v>1202.3643108146252</v>
      </c>
      <c r="I66" s="36">
        <f>AIRFLOW!I34</f>
        <v>237.20539510149862</v>
      </c>
      <c r="J66" s="37">
        <f>AIRFLOW!J34</f>
        <v>0.317969698527478</v>
      </c>
      <c r="K66" s="38">
        <f>AIRFLOW!K34</f>
        <v>19.730618243595956</v>
      </c>
      <c r="L66" s="2"/>
      <c r="M66" s="2"/>
    </row>
    <row r="67" spans="1:13" ht="15.75">
      <c r="A67" s="34">
        <f>AIRFLOW!A35*25.4</f>
        <v>6.35</v>
      </c>
      <c r="B67" s="102">
        <f>AIRFLOW!B35*25.4</f>
        <v>2933.7254</v>
      </c>
      <c r="C67" s="103">
        <f>AIRFLOW!C35</f>
        <v>1079.3866666666665</v>
      </c>
      <c r="D67" s="104">
        <f>AIRFLOW!D35</f>
        <v>5.016956666666666</v>
      </c>
      <c r="E67" s="105">
        <f>AIRFLOW!E35</f>
        <v>23522</v>
      </c>
      <c r="F67" s="35">
        <f>25.4*AIRFLOW!F35</f>
        <v>3074.5912629176687</v>
      </c>
      <c r="G67" s="36">
        <f>AIRFLOW!G35*0.472</f>
        <v>4.194433801699941</v>
      </c>
      <c r="H67" s="35">
        <f>AIRFLOW!H35</f>
        <v>1118.238142297592</v>
      </c>
      <c r="I67" s="36">
        <f>AIRFLOW!I35</f>
        <v>126.23728955721721</v>
      </c>
      <c r="J67" s="37">
        <f>AIRFLOW!J35</f>
        <v>0.1692188868059212</v>
      </c>
      <c r="K67" s="38">
        <f>AIRFLOW!K35</f>
        <v>11.290514935724763</v>
      </c>
      <c r="L67" s="2"/>
      <c r="M67" s="2"/>
    </row>
    <row r="68" spans="1:13" ht="15.75">
      <c r="A68" s="34">
        <f>AIRFLOW!A36*25.4</f>
        <v>0</v>
      </c>
      <c r="B68" s="102">
        <f>AIRFLOW!B36*25.4</f>
        <v>3296.699866666667</v>
      </c>
      <c r="C68" s="103">
        <f>AIRFLOW!C36</f>
        <v>1009.1590000000001</v>
      </c>
      <c r="D68" s="104">
        <f>AIRFLOW!D36</f>
        <v>4.678486666666667</v>
      </c>
      <c r="E68" s="105">
        <f>AIRFLOW!E36</f>
        <v>24616</v>
      </c>
      <c r="F68" s="35">
        <f>25.4*AIRFLOW!F36</f>
        <v>3454.994324456944</v>
      </c>
      <c r="G68" s="36">
        <f>AIRFLOW!G36*0.472</f>
        <v>0</v>
      </c>
      <c r="H68" s="35">
        <f>AIRFLOW!H36</f>
        <v>1045.4826989181163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469.95387596868613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0.9377917780506456</v>
      </c>
      <c r="C74" s="103">
        <f>AIRFLOW!C26</f>
        <v>1355.9533333333334</v>
      </c>
      <c r="D74" s="104">
        <f>AIRFLOW!D26</f>
        <v>6.434923333333334</v>
      </c>
      <c r="E74" s="108">
        <f>AIRFLOW!E26</f>
        <v>20308</v>
      </c>
      <c r="F74" s="41">
        <f>AIRFLOW!F26*(0.07355/0.2952998)</f>
        <v>0.9828208213456312</v>
      </c>
      <c r="G74" s="41">
        <f>AIRFLOW!G26*0.472*(0.001*3600)</f>
        <v>176.26820070080927</v>
      </c>
      <c r="H74" s="40">
        <f>AIRFLOW!H26</f>
        <v>1404.7595577509085</v>
      </c>
      <c r="I74" s="42">
        <f>AIRFLOW!I26</f>
        <v>48.03992110644047</v>
      </c>
      <c r="J74" s="43">
        <f>AIRFLOW!J26</f>
        <v>0.06439667708638132</v>
      </c>
      <c r="K74" s="41">
        <f>AIRFLOW!K26</f>
        <v>3.419772954639345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2.773531780245026</v>
      </c>
      <c r="C75" s="103">
        <f>AIRFLOW!C27</f>
        <v>1388.7</v>
      </c>
      <c r="D75" s="104">
        <f>AIRFLOW!D27</f>
        <v>6.534056666666667</v>
      </c>
      <c r="E75" s="108">
        <f>AIRFLOW!E27</f>
        <v>20172</v>
      </c>
      <c r="F75" s="41">
        <f>AIRFLOW!F27*(0.07355/0.2952998)</f>
        <v>2.906705780631632</v>
      </c>
      <c r="G75" s="41">
        <f>AIRFLOW!G27*0.472*(0.001*3600)</f>
        <v>167.31099994907862</v>
      </c>
      <c r="H75" s="40">
        <f>AIRFLOW!H27</f>
        <v>1438.6849089069099</v>
      </c>
      <c r="I75" s="42">
        <f>AIRFLOW!I27</f>
        <v>134.85297910941213</v>
      </c>
      <c r="J75" s="43">
        <f>AIRFLOW!J27</f>
        <v>0.18076806851127633</v>
      </c>
      <c r="K75" s="41">
        <f>AIRFLOW!K27</f>
        <v>9.377077992789673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5.078764191509782</v>
      </c>
      <c r="C76" s="103">
        <f>AIRFLOW!C28</f>
        <v>1398.82</v>
      </c>
      <c r="D76" s="104">
        <f>AIRFLOW!D28</f>
        <v>6.5891366666666675</v>
      </c>
      <c r="E76" s="108">
        <f>AIRFLOW!E28</f>
        <v>20077</v>
      </c>
      <c r="F76" s="41">
        <f>AIRFLOW!F28*(0.07355/0.2952998)</f>
        <v>5.322626313163151</v>
      </c>
      <c r="G76" s="41">
        <f>AIRFLOW!G28*0.472*(0.001*3600)</f>
        <v>157.22375315954056</v>
      </c>
      <c r="H76" s="40">
        <f>AIRFLOW!H28</f>
        <v>1449.1691684864718</v>
      </c>
      <c r="I76" s="42">
        <f>AIRFLOW!I28</f>
        <v>232.05136784252525</v>
      </c>
      <c r="J76" s="43">
        <f>AIRFLOW!J28</f>
        <v>0.3110608148023127</v>
      </c>
      <c r="K76" s="41">
        <f>AIRFLOW!K28</f>
        <v>16.014910414526685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9.399088638055291</v>
      </c>
      <c r="C77" s="103">
        <f>AIRFLOW!C29</f>
        <v>1411.8666666666666</v>
      </c>
      <c r="D77" s="104">
        <f>AIRFLOW!D29</f>
        <v>6.651723333333333</v>
      </c>
      <c r="E77" s="108">
        <f>AIRFLOW!E29</f>
        <v>19913</v>
      </c>
      <c r="F77" s="41">
        <f>AIRFLOW!F29*(0.07355/0.2952998)</f>
        <v>9.85039561165252</v>
      </c>
      <c r="G77" s="41">
        <f>AIRFLOW!G29*0.472*(0.001*3600)</f>
        <v>135.8302109036909</v>
      </c>
      <c r="H77" s="40">
        <f>AIRFLOW!H29</f>
        <v>1462.6854372593327</v>
      </c>
      <c r="I77" s="42">
        <f>AIRFLOW!I29</f>
        <v>371.01295426955113</v>
      </c>
      <c r="J77" s="43">
        <f>AIRFLOW!J29</f>
        <v>0.49733639982513567</v>
      </c>
      <c r="K77" s="41">
        <f>AIRFLOW!K29</f>
        <v>25.368945962088105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12.59479222471536</v>
      </c>
      <c r="C78" s="103">
        <f>AIRFLOW!C30</f>
        <v>1411.9333333333334</v>
      </c>
      <c r="D78" s="104">
        <f>AIRFLOW!D30</f>
        <v>6.64922</v>
      </c>
      <c r="E78" s="108">
        <f>AIRFLOW!E30</f>
        <v>19876</v>
      </c>
      <c r="F78" s="41">
        <f>AIRFLOW!F30*(0.07355/0.2952998)</f>
        <v>13.199544215137937</v>
      </c>
      <c r="G78" s="41">
        <f>AIRFLOW!G30*0.472*(0.001*3600)</f>
        <v>120.18650824612445</v>
      </c>
      <c r="H78" s="40">
        <f>AIRFLOW!H30</f>
        <v>1462.7545035279727</v>
      </c>
      <c r="I78" s="42">
        <f>AIRFLOW!I30</f>
        <v>439.90482251516187</v>
      </c>
      <c r="J78" s="43">
        <f>AIRFLOW!J30</f>
        <v>0.5896847486798417</v>
      </c>
      <c r="K78" s="41">
        <f>AIRFLOW!K30</f>
        <v>30.077063981656426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16.200247381361812</v>
      </c>
      <c r="C79" s="103">
        <f>AIRFLOW!C31</f>
        <v>1379.85</v>
      </c>
      <c r="D79" s="104">
        <f>AIRFLOW!D31</f>
        <v>6.540066666666667</v>
      </c>
      <c r="E79" s="108">
        <f>AIRFLOW!E31</f>
        <v>20013</v>
      </c>
      <c r="F79" s="41">
        <f>AIRFLOW!F31*(0.07355/0.2952998)</f>
        <v>16.978119034535364</v>
      </c>
      <c r="G79" s="41">
        <f>AIRFLOW!G31*0.472*(0.001*3600)</f>
        <v>99.74455922146294</v>
      </c>
      <c r="H79" s="40">
        <f>AIRFLOW!H31</f>
        <v>1429.5163617449407</v>
      </c>
      <c r="I79" s="42">
        <f>AIRFLOW!I31</f>
        <v>469.5909469612973</v>
      </c>
      <c r="J79" s="43">
        <f>AIRFLOW!J31</f>
        <v>0.6294784811813635</v>
      </c>
      <c r="K79" s="41">
        <f>AIRFLOW!K31</f>
        <v>32.85836913247888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19.806947882569958</v>
      </c>
      <c r="C80" s="103">
        <f>AIRFLOW!C32</f>
        <v>1336.1166666666666</v>
      </c>
      <c r="D80" s="104">
        <f>AIRFLOW!D32</f>
        <v>6.273700000000001</v>
      </c>
      <c r="E80" s="108">
        <f>AIRFLOW!E32</f>
        <v>20486</v>
      </c>
      <c r="F80" s="41">
        <f>AIRFLOW!F32*(0.07355/0.2952998)</f>
        <v>20.75799899500316</v>
      </c>
      <c r="G80" s="41">
        <f>AIRFLOW!G32*0.472*(0.001*3600)</f>
        <v>76.29869926001027</v>
      </c>
      <c r="H80" s="40">
        <f>AIRFLOW!H32</f>
        <v>1384.208889517057</v>
      </c>
      <c r="I80" s="42">
        <f>AIRFLOW!I32</f>
        <v>439.17979080851046</v>
      </c>
      <c r="J80" s="43">
        <f>AIRFLOW!J32</f>
        <v>0.5887128563116764</v>
      </c>
      <c r="K80" s="41">
        <f>AIRFLOW!K32</f>
        <v>31.73012833997122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23.005150460650498</v>
      </c>
      <c r="C81" s="103">
        <f>AIRFLOW!C33</f>
        <v>1254.31</v>
      </c>
      <c r="D81" s="104">
        <f>AIRFLOW!D33</f>
        <v>5.87164</v>
      </c>
      <c r="E81" s="108">
        <f>AIRFLOW!E33</f>
        <v>21316</v>
      </c>
      <c r="F81" s="41">
        <f>AIRFLOW!F33*(0.07355/0.2952998)</f>
        <v>24.109766581569772</v>
      </c>
      <c r="G81" s="41">
        <f>AIRFLOW!G33*0.472*(0.001*3600)</f>
        <v>52.46365839607413</v>
      </c>
      <c r="H81" s="40">
        <f>AIRFLOW!H33</f>
        <v>1299.457671268831</v>
      </c>
      <c r="I81" s="42">
        <f>AIRFLOW!I33</f>
        <v>350.74395420546665</v>
      </c>
      <c r="J81" s="43">
        <f>AIRFLOW!J33</f>
        <v>0.47016615845236814</v>
      </c>
      <c r="K81" s="41">
        <f>AIRFLOW!K33</f>
        <v>26.995486006509925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26.042645474192668</v>
      </c>
      <c r="C82" s="103">
        <f>AIRFLOW!C34</f>
        <v>1160.59</v>
      </c>
      <c r="D82" s="104">
        <f>AIRFLOW!D34</f>
        <v>5.413006666666667</v>
      </c>
      <c r="E82" s="108">
        <f>AIRFLOW!E34</f>
        <v>22408</v>
      </c>
      <c r="F82" s="41">
        <f>AIRFLOW!F34*(0.07355/0.2952998)</f>
        <v>27.293110063476</v>
      </c>
      <c r="G82" s="41">
        <f>AIRFLOW!G34*0.472*(0.001*3600)</f>
        <v>31.342450084346197</v>
      </c>
      <c r="H82" s="40">
        <f>AIRFLOW!H34</f>
        <v>1202.3643108146252</v>
      </c>
      <c r="I82" s="42">
        <f>AIRFLOW!I34</f>
        <v>237.20539510149862</v>
      </c>
      <c r="J82" s="43">
        <f>AIRFLOW!J34</f>
        <v>0.317969698527478</v>
      </c>
      <c r="K82" s="41">
        <f>AIRFLOW!K34</f>
        <v>19.730618243595956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28.767708444096474</v>
      </c>
      <c r="C83" s="103">
        <f>AIRFLOW!C35</f>
        <v>1079.3866666666665</v>
      </c>
      <c r="D83" s="104">
        <f>AIRFLOW!D35</f>
        <v>5.016956666666666</v>
      </c>
      <c r="E83" s="108">
        <f>AIRFLOW!E35</f>
        <v>23522</v>
      </c>
      <c r="F83" s="41">
        <f>AIRFLOW!F35*(0.07355/0.2952998)</f>
        <v>30.149019753649018</v>
      </c>
      <c r="G83" s="41">
        <f>AIRFLOW!G35*0.472*(0.001*3600)</f>
        <v>15.099961686119789</v>
      </c>
      <c r="H83" s="40">
        <f>AIRFLOW!H35</f>
        <v>1118.238142297592</v>
      </c>
      <c r="I83" s="42">
        <f>AIRFLOW!I35</f>
        <v>126.23728955721721</v>
      </c>
      <c r="J83" s="43">
        <f>AIRFLOW!J35</f>
        <v>0.1692188868059212</v>
      </c>
      <c r="K83" s="41">
        <f>AIRFLOW!K35</f>
        <v>11.290514935724763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32.326986224395235</v>
      </c>
      <c r="C84" s="103">
        <f>AIRFLOW!C36</f>
        <v>1009.1590000000001</v>
      </c>
      <c r="D84" s="104">
        <f>AIRFLOW!D36</f>
        <v>4.678486666666667</v>
      </c>
      <c r="E84" s="108">
        <f>AIRFLOW!E36</f>
        <v>24616</v>
      </c>
      <c r="F84" s="41">
        <f>AIRFLOW!F36*(0.07355/0.2952998)</f>
        <v>33.879199942157314</v>
      </c>
      <c r="G84" s="41">
        <f>AIRFLOW!G36*0.472*(0.001*3600)</f>
        <v>0</v>
      </c>
      <c r="H84" s="40">
        <f>AIRFLOW!H36</f>
        <v>1045.4826989181163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469.95387596868613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2010-02-06T14:02:11Z</dcterms:modified>
  <cp:category/>
  <cp:version/>
  <cp:contentType/>
  <cp:contentStatus/>
</cp:coreProperties>
</file>