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<sst xmlns="http://schemas.openxmlformats.org/spreadsheetml/2006/main" count="78" uniqueCount="30">
  <si>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</si>
  <si>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</si>
  <si>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</si>
  <si>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</si>
  <si>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</si>
  <si>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</si>
  <si>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</si>
  <si>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</si>
  <si>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</si>
  <si>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</si>
  <si>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</si>
  <si>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</si>
  <si>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</si>
  <si>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</si>
  <si>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</si>
  <si>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</si>
  <si>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</si>
  <si>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</si>
  <si>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</si>
  <si>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</si>
  <si>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</si>
  <si>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</si>
  <si>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</si>
  <si>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</si>
  <si>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</si>
  <si>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137.97 inH20, 3505 mmH20 or 34.36 Pa, Maximum open watts = 2143 watts.</t>
  </si>
  <si>
    <t>LIGHTHOUSE</t>
  </si>
  <si>
    <t>VACUUM</t>
  </si>
  <si>
    <t>MOTORS</t>
  </si>
  <si>
    <t>LH6765-OD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</si>
</sst>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117.84339747472356</c:v>
                </c:pt>
                <c:pt idx="1">
                  <c:v>111.4135454333665</c:v>
                </c:pt>
                <c:pt idx="2">
                  <c:v>103.80351942944728</c:v>
                </c:pt>
                <c:pt idx="3">
                  <c:v>89.93346566084065</c:v>
                </c:pt>
                <c:pt idx="4">
                  <c:v>79.51208628195592</c:v>
                </c:pt>
                <c:pt idx="5">
                  <c:v>65.26905580214617</c:v>
                </c:pt>
                <c:pt idx="6">
                  <c:v>49.070315456744325</c:v>
                </c:pt>
                <c:pt idx="7">
                  <c:v>33.52280666067431</c:v>
                </c:pt>
                <c:pt idx="8">
                  <c:v>19.842176686532596</c:v>
                </c:pt>
                <c:pt idx="9">
                  <c:v>9.457478779888255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5.131030376700981</c:v>
                </c:pt>
                <c:pt idx="1">
                  <c:v>15.056225104581722</c:v>
                </c:pt>
                <c:pt idx="2">
                  <c:v>27.12787999343665</c:v>
                </c:pt>
                <c:pt idx="3">
                  <c:v>50.495594221664874</c:v>
                </c:pt>
                <c:pt idx="4">
                  <c:v>67.27711731734371</c:v>
                </c:pt>
                <c:pt idx="5">
                  <c:v>84.64811809700775</c:v>
                </c:pt>
                <c:pt idx="6">
                  <c:v>99.92074960860887</c:v>
                </c:pt>
                <c:pt idx="7">
                  <c:v>114.40974344073774</c:v>
                </c:pt>
                <c:pt idx="8">
                  <c:v>127.85263371461077</c:v>
                </c:pt>
                <c:pt idx="9">
                  <c:v>138.85155201731897</c:v>
                </c:pt>
                <c:pt idx="10">
                  <c:v>153.30388626988037</c:v>
                </c:pt>
              </c:numCache>
            </c:numRef>
          </c:yVal>
          <c:smooth val="0"/>
        </c:ser>
        <c:axId val="48450793"/>
        <c:axId val="3340395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117.84339747472356</c:v>
                </c:pt>
                <c:pt idx="1">
                  <c:v>111.4135454333665</c:v>
                </c:pt>
                <c:pt idx="2">
                  <c:v>103.80351942944728</c:v>
                </c:pt>
                <c:pt idx="3">
                  <c:v>89.93346566084065</c:v>
                </c:pt>
                <c:pt idx="4">
                  <c:v>79.51208628195592</c:v>
                </c:pt>
                <c:pt idx="5">
                  <c:v>65.26905580214617</c:v>
                </c:pt>
                <c:pt idx="6">
                  <c:v>49.070315456744325</c:v>
                </c:pt>
                <c:pt idx="7">
                  <c:v>33.52280666067431</c:v>
                </c:pt>
                <c:pt idx="8">
                  <c:v>19.842176686532596</c:v>
                </c:pt>
                <c:pt idx="9">
                  <c:v>9.457478779888255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70.97260319333299</c:v>
                </c:pt>
                <c:pt idx="1">
                  <c:v>196.85792539155372</c:v>
                </c:pt>
                <c:pt idx="2">
                  <c:v>330.47646568394157</c:v>
                </c:pt>
                <c:pt idx="3">
                  <c:v>532.9462441553294</c:v>
                </c:pt>
                <c:pt idx="4">
                  <c:v>627.7689336670933</c:v>
                </c:pt>
                <c:pt idx="5">
                  <c:v>648.3697236211887</c:v>
                </c:pt>
                <c:pt idx="6">
                  <c:v>575.403560198763</c:v>
                </c:pt>
                <c:pt idx="7">
                  <c:v>450.09216246639147</c:v>
                </c:pt>
                <c:pt idx="8">
                  <c:v>297.7130248551398</c:v>
                </c:pt>
                <c:pt idx="9">
                  <c:v>154.10846843450665</c:v>
                </c:pt>
                <c:pt idx="10">
                  <c:v>0</c:v>
                </c:pt>
              </c:numCache>
            </c:numRef>
          </c:yVal>
          <c:smooth val="0"/>
        </c:ser>
        <c:axId val="32200131"/>
        <c:axId val="21365724"/>
      </c:scatterChart>
      <c:valAx>
        <c:axId val="4845079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3403954"/>
        <c:crosses val="autoZero"/>
        <c:crossBetween val="midCat"/>
        <c:dispUnits/>
        <c:majorUnit val="10"/>
      </c:valAx>
      <c:valAx>
        <c:axId val="33403954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8450793"/>
        <c:crosses val="autoZero"/>
        <c:crossBetween val="midCat"/>
        <c:dispUnits/>
      </c:valAx>
      <c:valAx>
        <c:axId val="32200131"/>
        <c:scaling>
          <c:orientation val="minMax"/>
        </c:scaling>
        <c:axPos val="b"/>
        <c:delete val="1"/>
        <c:majorTickMark val="in"/>
        <c:minorTickMark val="none"/>
        <c:tickLblPos val="nextTo"/>
        <c:crossAx val="21365724"/>
        <c:crosses val="max"/>
        <c:crossBetween val="midCat"/>
        <c:dispUnits/>
      </c:valAx>
      <c:valAx>
        <c:axId val="21365724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20013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073789"/>
        <c:axId val="52902054"/>
      </c:scatterChart>
      <c:valAx>
        <c:axId val="5807378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2902054"/>
        <c:crosses val="autoZero"/>
        <c:crossBetween val="midCat"/>
        <c:dispUnits/>
      </c:valAx>
      <c:valAx>
        <c:axId val="5290205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80737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55.62208360806952</c:v>
                </c:pt>
                <c:pt idx="1">
                  <c:v>52.58719344454898</c:v>
                </c:pt>
                <c:pt idx="2">
                  <c:v>48.99526117069911</c:v>
                </c:pt>
                <c:pt idx="3">
                  <c:v>42.44859579191679</c:v>
                </c:pt>
                <c:pt idx="4">
                  <c:v>37.52970472508319</c:v>
                </c:pt>
                <c:pt idx="5">
                  <c:v>30.80699433861299</c:v>
                </c:pt>
                <c:pt idx="6">
                  <c:v>23.16118889558332</c:v>
                </c:pt>
                <c:pt idx="7">
                  <c:v>15.822764743838274</c:v>
                </c:pt>
                <c:pt idx="8">
                  <c:v>9.365507396043386</c:v>
                </c:pt>
                <c:pt idx="9">
                  <c:v>4.463929984107256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130.3281715682049</c:v>
                </c:pt>
                <c:pt idx="1">
                  <c:v>382.4281176563757</c:v>
                </c:pt>
                <c:pt idx="2">
                  <c:v>689.0481518332908</c:v>
                </c:pt>
                <c:pt idx="3">
                  <c:v>1282.5880932302878</c:v>
                </c:pt>
                <c:pt idx="4">
                  <c:v>1708.8387798605302</c:v>
                </c:pt>
                <c:pt idx="5">
                  <c:v>2150.062199663997</c:v>
                </c:pt>
                <c:pt idx="6">
                  <c:v>2537.987040058665</c:v>
                </c:pt>
                <c:pt idx="7">
                  <c:v>2906.0074833947383</c:v>
                </c:pt>
                <c:pt idx="8">
                  <c:v>3247.4568963511133</c:v>
                </c:pt>
                <c:pt idx="9">
                  <c:v>3526.8294212399014</c:v>
                </c:pt>
                <c:pt idx="10">
                  <c:v>3893.918711254961</c:v>
                </c:pt>
              </c:numCache>
            </c:numRef>
          </c:yVal>
          <c:smooth val="0"/>
        </c:ser>
        <c:axId val="6356439"/>
        <c:axId val="5720795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55.62208360806952</c:v>
                </c:pt>
                <c:pt idx="1">
                  <c:v>52.58719344454898</c:v>
                </c:pt>
                <c:pt idx="2">
                  <c:v>48.99526117069911</c:v>
                </c:pt>
                <c:pt idx="3">
                  <c:v>42.44859579191679</c:v>
                </c:pt>
                <c:pt idx="4">
                  <c:v>37.52970472508319</c:v>
                </c:pt>
                <c:pt idx="5">
                  <c:v>30.80699433861299</c:v>
                </c:pt>
                <c:pt idx="6">
                  <c:v>23.16118889558332</c:v>
                </c:pt>
                <c:pt idx="7">
                  <c:v>15.822764743838274</c:v>
                </c:pt>
                <c:pt idx="8">
                  <c:v>9.365507396043386</c:v>
                </c:pt>
                <c:pt idx="9">
                  <c:v>4.463929984107256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70.97260319333299</c:v>
                </c:pt>
                <c:pt idx="1">
                  <c:v>196.85792539155372</c:v>
                </c:pt>
                <c:pt idx="2">
                  <c:v>330.47646568394157</c:v>
                </c:pt>
                <c:pt idx="3">
                  <c:v>532.9462441553294</c:v>
                </c:pt>
                <c:pt idx="4">
                  <c:v>627.7689336670933</c:v>
                </c:pt>
                <c:pt idx="5">
                  <c:v>648.3697236211887</c:v>
                </c:pt>
                <c:pt idx="6">
                  <c:v>575.403560198763</c:v>
                </c:pt>
                <c:pt idx="7">
                  <c:v>450.09216246639147</c:v>
                </c:pt>
                <c:pt idx="8">
                  <c:v>297.7130248551398</c:v>
                </c:pt>
                <c:pt idx="9">
                  <c:v>154.10846843450665</c:v>
                </c:pt>
                <c:pt idx="10">
                  <c:v>0</c:v>
                </c:pt>
              </c:numCache>
            </c:numRef>
          </c:yVal>
          <c:smooth val="0"/>
        </c:ser>
        <c:axId val="45109521"/>
        <c:axId val="3332506"/>
      </c:scatterChart>
      <c:valAx>
        <c:axId val="635643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7207952"/>
        <c:crosses val="autoZero"/>
        <c:crossBetween val="midCat"/>
        <c:dispUnits/>
        <c:majorUnit val="5"/>
      </c:valAx>
      <c:valAx>
        <c:axId val="5720795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356439"/>
        <c:crosses val="autoZero"/>
        <c:crossBetween val="midCat"/>
        <c:dispUnits/>
      </c:valAx>
      <c:valAx>
        <c:axId val="45109521"/>
        <c:scaling>
          <c:orientation val="minMax"/>
        </c:scaling>
        <c:axPos val="b"/>
        <c:delete val="1"/>
        <c:majorTickMark val="in"/>
        <c:minorTickMark val="none"/>
        <c:tickLblPos val="nextTo"/>
        <c:crossAx val="3332506"/>
        <c:crosses val="max"/>
        <c:crossBetween val="midCat"/>
        <c:dispUnits/>
      </c:valAx>
      <c:valAx>
        <c:axId val="3332506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10952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20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8" sqref="J8:L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7" t="s">
        <v>26</v>
      </c>
      <c r="K4" s="128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9" t="s">
        <v>27</v>
      </c>
      <c r="K5" s="129"/>
      <c r="L5" s="129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31" t="s">
        <v>28</v>
      </c>
      <c r="K6" s="130"/>
      <c r="L6" s="130"/>
      <c r="M6" s="60"/>
      <c r="N6" s="4"/>
    </row>
    <row r="7" spans="1:14" ht="24.7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108"/>
      <c r="K7" s="108"/>
      <c r="L7" s="10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31" t="s">
        <v>29</v>
      </c>
      <c r="K8" s="130"/>
      <c r="L8" s="130"/>
      <c r="M8" s="60"/>
      <c r="N8" s="4"/>
    </row>
    <row r="9" spans="1:14" ht="24.75">
      <c r="A9" s="63"/>
      <c r="B9" s="63"/>
      <c r="C9" s="64"/>
      <c r="D9" s="64"/>
      <c r="E9" s="58"/>
      <c r="F9" s="58"/>
      <c r="G9" s="65"/>
      <c r="H9" s="65"/>
      <c r="I9" s="65"/>
      <c r="J9" s="108"/>
      <c r="K9" s="108"/>
      <c r="L9" s="108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4.912745</v>
      </c>
      <c r="C26" s="85">
        <v>1835.04</v>
      </c>
      <c r="D26" s="86">
        <v>15.9461</v>
      </c>
      <c r="E26" s="87">
        <v>22038</v>
      </c>
      <c r="F26" s="45">
        <v>5.131030376700981</v>
      </c>
      <c r="G26" s="45">
        <v>117.84339747472356</v>
      </c>
      <c r="H26" s="46">
        <v>1896.1609542556794</v>
      </c>
      <c r="I26" s="47">
        <v>70.97260319333299</v>
      </c>
      <c r="J26" s="48">
        <v>0.09513753779267156</v>
      </c>
      <c r="K26" s="47">
        <v>3.7439395181643165</v>
      </c>
      <c r="L26" s="20"/>
      <c r="M26" s="20"/>
    </row>
    <row r="27" spans="1:13" ht="15" customHeight="1">
      <c r="A27" s="44">
        <v>1.5</v>
      </c>
      <c r="B27" s="84">
        <v>14.415700000000001</v>
      </c>
      <c r="C27" s="85">
        <v>1818.365</v>
      </c>
      <c r="D27" s="86">
        <v>15.78915</v>
      </c>
      <c r="E27" s="87">
        <v>22135.5</v>
      </c>
      <c r="F27" s="45">
        <v>15.056225104581722</v>
      </c>
      <c r="G27" s="45">
        <v>111.4135454333665</v>
      </c>
      <c r="H27" s="46">
        <v>1878.9305484268073</v>
      </c>
      <c r="I27" s="47">
        <v>196.85792539155372</v>
      </c>
      <c r="J27" s="48">
        <v>0.26388461848733746</v>
      </c>
      <c r="K27" s="47">
        <v>10.477620008284836</v>
      </c>
      <c r="L27" s="20"/>
      <c r="M27" s="20"/>
    </row>
    <row r="28" spans="1:13" ht="15" customHeight="1">
      <c r="A28" s="44">
        <v>1.25</v>
      </c>
      <c r="B28" s="84">
        <v>25.973799999999997</v>
      </c>
      <c r="C28" s="85">
        <v>1819.265</v>
      </c>
      <c r="D28" s="86">
        <v>15.78615</v>
      </c>
      <c r="E28" s="87">
        <v>22054.5</v>
      </c>
      <c r="F28" s="45">
        <v>27.12787999343665</v>
      </c>
      <c r="G28" s="45">
        <v>103.80351942944728</v>
      </c>
      <c r="H28" s="46">
        <v>1879.8605253531032</v>
      </c>
      <c r="I28" s="47">
        <v>330.47646568394157</v>
      </c>
      <c r="J28" s="48">
        <v>0.44299794327606107</v>
      </c>
      <c r="K28" s="47">
        <v>17.58145564498782</v>
      </c>
      <c r="L28" s="20"/>
      <c r="M28" s="20"/>
    </row>
    <row r="29" spans="1:14" ht="15" customHeight="1">
      <c r="A29" s="44">
        <v>1</v>
      </c>
      <c r="B29" s="84">
        <v>48.3474</v>
      </c>
      <c r="C29" s="85">
        <v>1821.76</v>
      </c>
      <c r="D29" s="86">
        <v>15.8124</v>
      </c>
      <c r="E29" s="87">
        <v>21971</v>
      </c>
      <c r="F29" s="45">
        <v>50.495594221664874</v>
      </c>
      <c r="G29" s="45">
        <v>89.93346566084065</v>
      </c>
      <c r="H29" s="46">
        <v>1882.4386280543347</v>
      </c>
      <c r="I29" s="47">
        <v>532.9462441553294</v>
      </c>
      <c r="J29" s="48">
        <v>0.7144051530232298</v>
      </c>
      <c r="K29" s="47">
        <v>28.31165348975729</v>
      </c>
      <c r="L29" s="20"/>
      <c r="M29" s="20"/>
      <c r="N29" s="10"/>
    </row>
    <row r="30" spans="1:13" ht="15" customHeight="1">
      <c r="A30" s="44">
        <v>0.875</v>
      </c>
      <c r="B30" s="84">
        <v>64.415</v>
      </c>
      <c r="C30" s="85">
        <v>1805.985</v>
      </c>
      <c r="D30" s="86">
        <v>15.674199999999999</v>
      </c>
      <c r="E30" s="87">
        <v>21952.5</v>
      </c>
      <c r="F30" s="45">
        <v>67.27711731734371</v>
      </c>
      <c r="G30" s="45">
        <v>79.51208628195592</v>
      </c>
      <c r="H30" s="46">
        <v>1866.1381991517587</v>
      </c>
      <c r="I30" s="47">
        <v>627.7689336670933</v>
      </c>
      <c r="J30" s="48">
        <v>0.8415133159076318</v>
      </c>
      <c r="K30" s="47">
        <v>33.641423378726</v>
      </c>
      <c r="L30" s="20"/>
      <c r="M30" s="20"/>
    </row>
    <row r="31" spans="1:13" ht="15" customHeight="1">
      <c r="A31" s="44">
        <v>0.75</v>
      </c>
      <c r="B31" s="84">
        <v>81.047</v>
      </c>
      <c r="C31" s="85">
        <v>1773.435</v>
      </c>
      <c r="D31" s="86">
        <v>15.388850000000001</v>
      </c>
      <c r="E31" s="87">
        <v>22290</v>
      </c>
      <c r="F31" s="45">
        <v>84.64811809700775</v>
      </c>
      <c r="G31" s="45">
        <v>65.26905580214617</v>
      </c>
      <c r="H31" s="46">
        <v>1832.504033650722</v>
      </c>
      <c r="I31" s="47">
        <v>648.3697236211887</v>
      </c>
      <c r="J31" s="48">
        <v>0.8691283158460974</v>
      </c>
      <c r="K31" s="47">
        <v>35.38161818992831</v>
      </c>
      <c r="L31" s="20"/>
      <c r="M31" s="20"/>
    </row>
    <row r="32" spans="1:13" ht="15" customHeight="1">
      <c r="A32" s="44">
        <v>0.625</v>
      </c>
      <c r="B32" s="84">
        <v>95.6699</v>
      </c>
      <c r="C32" s="85">
        <v>1677.185</v>
      </c>
      <c r="D32" s="86">
        <v>14.5064</v>
      </c>
      <c r="E32" s="87">
        <v>22878</v>
      </c>
      <c r="F32" s="45">
        <v>99.92074960860887</v>
      </c>
      <c r="G32" s="45">
        <v>49.070315456744325</v>
      </c>
      <c r="H32" s="46">
        <v>1733.04816792185</v>
      </c>
      <c r="I32" s="47">
        <v>575.403560198763</v>
      </c>
      <c r="J32" s="48">
        <v>0.7713184453066528</v>
      </c>
      <c r="K32" s="47">
        <v>33.201923604306124</v>
      </c>
      <c r="L32" s="20"/>
      <c r="M32" s="20"/>
    </row>
    <row r="33" spans="1:14" ht="15" customHeight="1">
      <c r="A33" s="44">
        <v>0.5</v>
      </c>
      <c r="B33" s="84">
        <v>109.5425</v>
      </c>
      <c r="C33" s="85">
        <v>1555.575</v>
      </c>
      <c r="D33" s="86">
        <v>13.409849999999999</v>
      </c>
      <c r="E33" s="87">
        <v>23895</v>
      </c>
      <c r="F33" s="45">
        <v>114.40974344073774</v>
      </c>
      <c r="G33" s="45">
        <v>33.52280666067431</v>
      </c>
      <c r="H33" s="46">
        <v>1607.38761902535</v>
      </c>
      <c r="I33" s="47">
        <v>450.09216246639147</v>
      </c>
      <c r="J33" s="48">
        <v>0.6033407003570932</v>
      </c>
      <c r="K33" s="47">
        <v>28.00172744120694</v>
      </c>
      <c r="L33" s="20"/>
      <c r="M33" s="20"/>
      <c r="N33" s="17"/>
    </row>
    <row r="34" spans="1:13" ht="15" customHeight="1">
      <c r="A34" s="44">
        <v>0.375</v>
      </c>
      <c r="B34" s="84">
        <v>122.4135</v>
      </c>
      <c r="C34" s="85">
        <v>1437.66</v>
      </c>
      <c r="D34" s="86">
        <v>12.35165</v>
      </c>
      <c r="E34" s="87">
        <v>25080</v>
      </c>
      <c r="F34" s="45">
        <v>127.85263371461077</v>
      </c>
      <c r="G34" s="45">
        <v>19.842176686532596</v>
      </c>
      <c r="H34" s="46">
        <v>1485.545142065143</v>
      </c>
      <c r="I34" s="47">
        <v>297.7130248551398</v>
      </c>
      <c r="J34" s="48">
        <v>0.39907912178973165</v>
      </c>
      <c r="K34" s="47">
        <v>20.040847900165375</v>
      </c>
      <c r="L34" s="20"/>
      <c r="M34" s="20"/>
    </row>
    <row r="35" spans="1:13" ht="15" customHeight="1">
      <c r="A35" s="44">
        <v>0.25</v>
      </c>
      <c r="B35" s="84">
        <v>132.9445</v>
      </c>
      <c r="C35" s="85">
        <v>1325.835</v>
      </c>
      <c r="D35" s="86">
        <v>11.34375</v>
      </c>
      <c r="E35" s="87">
        <v>26236.5</v>
      </c>
      <c r="F35" s="45">
        <v>138.85155201731897</v>
      </c>
      <c r="G35" s="45">
        <v>9.457478779888255</v>
      </c>
      <c r="H35" s="46">
        <v>1369.995508972872</v>
      </c>
      <c r="I35" s="47">
        <v>154.10846843450665</v>
      </c>
      <c r="J35" s="48">
        <v>0.20657971640014294</v>
      </c>
      <c r="K35" s="47">
        <v>11.249177172424318</v>
      </c>
      <c r="L35" s="20"/>
      <c r="M35" s="20"/>
    </row>
    <row r="36" spans="1:14" ht="15" customHeight="1">
      <c r="A36" s="44">
        <v>0</v>
      </c>
      <c r="B36" s="84">
        <v>146.78199999999998</v>
      </c>
      <c r="C36" s="85">
        <v>1221.795</v>
      </c>
      <c r="D36" s="86">
        <v>10.506350000000001</v>
      </c>
      <c r="E36" s="87">
        <v>27505.5</v>
      </c>
      <c r="F36" s="45">
        <v>153.30388626988037</v>
      </c>
      <c r="G36" s="45">
        <v>0</v>
      </c>
      <c r="H36" s="46">
        <v>1262.4901762930604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648.125763532734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124.783723</v>
      </c>
      <c r="C58" s="102">
        <f>AIRFLOW!C26</f>
        <v>1835.04</v>
      </c>
      <c r="D58" s="103">
        <f>AIRFLOW!D26</f>
        <v>15.9461</v>
      </c>
      <c r="E58" s="104">
        <f>AIRFLOW!E26</f>
        <v>22038</v>
      </c>
      <c r="F58" s="35">
        <f>25.4*AIRFLOW!F26</f>
        <v>130.3281715682049</v>
      </c>
      <c r="G58" s="36">
        <f>AIRFLOW!G26*0.472</f>
        <v>55.62208360806952</v>
      </c>
      <c r="H58" s="35">
        <f>AIRFLOW!H26</f>
        <v>1896.1609542556794</v>
      </c>
      <c r="I58" s="36">
        <f>AIRFLOW!I26</f>
        <v>70.97260319333299</v>
      </c>
      <c r="J58" s="37">
        <f>AIRFLOW!J26</f>
        <v>0.09513753779267156</v>
      </c>
      <c r="K58" s="38">
        <f>AIRFLOW!K26</f>
        <v>3.7439395181643165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366.15878</v>
      </c>
      <c r="C59" s="102">
        <f>AIRFLOW!C27</f>
        <v>1818.365</v>
      </c>
      <c r="D59" s="103">
        <f>AIRFLOW!D27</f>
        <v>15.78915</v>
      </c>
      <c r="E59" s="104">
        <f>AIRFLOW!E27</f>
        <v>22135.5</v>
      </c>
      <c r="F59" s="35">
        <f>25.4*AIRFLOW!F27</f>
        <v>382.4281176563757</v>
      </c>
      <c r="G59" s="36">
        <f>AIRFLOW!G27*0.472</f>
        <v>52.58719344454898</v>
      </c>
      <c r="H59" s="35">
        <f>AIRFLOW!H27</f>
        <v>1878.9305484268073</v>
      </c>
      <c r="I59" s="36">
        <f>AIRFLOW!I27</f>
        <v>196.85792539155372</v>
      </c>
      <c r="J59" s="37">
        <f>AIRFLOW!J27</f>
        <v>0.26388461848733746</v>
      </c>
      <c r="K59" s="38">
        <f>AIRFLOW!K27</f>
        <v>10.477620008284836</v>
      </c>
      <c r="L59" s="2"/>
      <c r="M59" s="2"/>
    </row>
    <row r="60" spans="1:13" ht="15.75">
      <c r="A60" s="34">
        <f>AIRFLOW!A28*25.4</f>
        <v>31.75</v>
      </c>
      <c r="B60" s="101">
        <f>AIRFLOW!B28*25.4</f>
        <v>659.7345199999999</v>
      </c>
      <c r="C60" s="102">
        <f>AIRFLOW!C28</f>
        <v>1819.265</v>
      </c>
      <c r="D60" s="103">
        <f>AIRFLOW!D28</f>
        <v>15.78615</v>
      </c>
      <c r="E60" s="104">
        <f>AIRFLOW!E28</f>
        <v>22054.5</v>
      </c>
      <c r="F60" s="35">
        <f>25.4*AIRFLOW!F28</f>
        <v>689.0481518332908</v>
      </c>
      <c r="G60" s="36">
        <f>AIRFLOW!G28*0.472</f>
        <v>48.99526117069911</v>
      </c>
      <c r="H60" s="35">
        <f>AIRFLOW!H28</f>
        <v>1879.8605253531032</v>
      </c>
      <c r="I60" s="36">
        <f>AIRFLOW!I28</f>
        <v>330.47646568394157</v>
      </c>
      <c r="J60" s="37">
        <f>AIRFLOW!J28</f>
        <v>0.44299794327606107</v>
      </c>
      <c r="K60" s="38">
        <f>AIRFLOW!K28</f>
        <v>17.58145564498782</v>
      </c>
      <c r="L60" s="2"/>
      <c r="M60" s="2"/>
    </row>
    <row r="61" spans="1:13" ht="15.75">
      <c r="A61" s="34">
        <f>AIRFLOW!A29*25.4</f>
        <v>25.4</v>
      </c>
      <c r="B61" s="101">
        <f>AIRFLOW!B29*25.4</f>
        <v>1228.02396</v>
      </c>
      <c r="C61" s="102">
        <f>AIRFLOW!C29</f>
        <v>1821.76</v>
      </c>
      <c r="D61" s="103">
        <f>AIRFLOW!D29</f>
        <v>15.8124</v>
      </c>
      <c r="E61" s="104">
        <f>AIRFLOW!E29</f>
        <v>21971</v>
      </c>
      <c r="F61" s="35">
        <f>25.4*AIRFLOW!F29</f>
        <v>1282.5880932302878</v>
      </c>
      <c r="G61" s="36">
        <f>AIRFLOW!G29*0.472</f>
        <v>42.44859579191679</v>
      </c>
      <c r="H61" s="35">
        <f>AIRFLOW!H29</f>
        <v>1882.4386280543347</v>
      </c>
      <c r="I61" s="36">
        <f>AIRFLOW!I29</f>
        <v>532.9462441553294</v>
      </c>
      <c r="J61" s="37">
        <f>AIRFLOW!J29</f>
        <v>0.7144051530232298</v>
      </c>
      <c r="K61" s="38">
        <f>AIRFLOW!K29</f>
        <v>28.31165348975729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1636.141</v>
      </c>
      <c r="C62" s="102">
        <f>AIRFLOW!C30</f>
        <v>1805.985</v>
      </c>
      <c r="D62" s="103">
        <f>AIRFLOW!D30</f>
        <v>15.674199999999999</v>
      </c>
      <c r="E62" s="104">
        <f>AIRFLOW!E30</f>
        <v>21952.5</v>
      </c>
      <c r="F62" s="35">
        <f>25.4*AIRFLOW!F30</f>
        <v>1708.8387798605302</v>
      </c>
      <c r="G62" s="36">
        <f>AIRFLOW!G30*0.472</f>
        <v>37.52970472508319</v>
      </c>
      <c r="H62" s="35">
        <f>AIRFLOW!H30</f>
        <v>1866.1381991517587</v>
      </c>
      <c r="I62" s="36">
        <f>AIRFLOW!I30</f>
        <v>627.7689336670933</v>
      </c>
      <c r="J62" s="37">
        <f>AIRFLOW!J30</f>
        <v>0.8415133159076318</v>
      </c>
      <c r="K62" s="38">
        <f>AIRFLOW!K30</f>
        <v>33.641423378726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2058.5937999999996</v>
      </c>
      <c r="C63" s="102">
        <f>AIRFLOW!C31</f>
        <v>1773.435</v>
      </c>
      <c r="D63" s="103">
        <f>AIRFLOW!D31</f>
        <v>15.388850000000001</v>
      </c>
      <c r="E63" s="104">
        <f>AIRFLOW!E31</f>
        <v>22290</v>
      </c>
      <c r="F63" s="35">
        <f>25.4*AIRFLOW!F31</f>
        <v>2150.062199663997</v>
      </c>
      <c r="G63" s="36">
        <f>AIRFLOW!G31*0.472</f>
        <v>30.80699433861299</v>
      </c>
      <c r="H63" s="35">
        <f>AIRFLOW!H31</f>
        <v>1832.504033650722</v>
      </c>
      <c r="I63" s="36">
        <f>AIRFLOW!I31</f>
        <v>648.3697236211887</v>
      </c>
      <c r="J63" s="37">
        <f>AIRFLOW!J31</f>
        <v>0.8691283158460974</v>
      </c>
      <c r="K63" s="38">
        <f>AIRFLOW!K31</f>
        <v>35.38161818992831</v>
      </c>
      <c r="L63" s="2"/>
      <c r="M63" s="2"/>
    </row>
    <row r="64" spans="1:13" ht="15.75">
      <c r="A64" s="34">
        <f>AIRFLOW!A32*25.4</f>
        <v>15.875</v>
      </c>
      <c r="B64" s="101">
        <f>AIRFLOW!B32*25.4</f>
        <v>2430.0154599999996</v>
      </c>
      <c r="C64" s="102">
        <f>AIRFLOW!C32</f>
        <v>1677.185</v>
      </c>
      <c r="D64" s="103">
        <f>AIRFLOW!D32</f>
        <v>14.5064</v>
      </c>
      <c r="E64" s="104">
        <f>AIRFLOW!E32</f>
        <v>22878</v>
      </c>
      <c r="F64" s="35">
        <f>25.4*AIRFLOW!F32</f>
        <v>2537.987040058665</v>
      </c>
      <c r="G64" s="36">
        <f>AIRFLOW!G32*0.472</f>
        <v>23.16118889558332</v>
      </c>
      <c r="H64" s="35">
        <f>AIRFLOW!H32</f>
        <v>1733.04816792185</v>
      </c>
      <c r="I64" s="36">
        <f>AIRFLOW!I32</f>
        <v>575.403560198763</v>
      </c>
      <c r="J64" s="37">
        <f>AIRFLOW!J32</f>
        <v>0.7713184453066528</v>
      </c>
      <c r="K64" s="38">
        <f>AIRFLOW!K32</f>
        <v>33.201923604306124</v>
      </c>
      <c r="L64" s="2"/>
      <c r="M64" s="2"/>
    </row>
    <row r="65" spans="1:13" ht="15.75">
      <c r="A65" s="34">
        <f>AIRFLOW!A33*25.4</f>
        <v>12.7</v>
      </c>
      <c r="B65" s="101">
        <f>AIRFLOW!B33*25.4</f>
        <v>2782.3795</v>
      </c>
      <c r="C65" s="102">
        <f>AIRFLOW!C33</f>
        <v>1555.575</v>
      </c>
      <c r="D65" s="103">
        <f>AIRFLOW!D33</f>
        <v>13.409849999999999</v>
      </c>
      <c r="E65" s="104">
        <f>AIRFLOW!E33</f>
        <v>23895</v>
      </c>
      <c r="F65" s="35">
        <f>25.4*AIRFLOW!F33</f>
        <v>2906.0074833947383</v>
      </c>
      <c r="G65" s="36">
        <f>AIRFLOW!G33*0.472</f>
        <v>15.822764743838274</v>
      </c>
      <c r="H65" s="35">
        <f>AIRFLOW!H33</f>
        <v>1607.38761902535</v>
      </c>
      <c r="I65" s="36">
        <f>AIRFLOW!I33</f>
        <v>450.09216246639147</v>
      </c>
      <c r="J65" s="37">
        <f>AIRFLOW!J33</f>
        <v>0.6033407003570932</v>
      </c>
      <c r="K65" s="38">
        <f>AIRFLOW!K33</f>
        <v>28.00172744120694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3109.3028999999997</v>
      </c>
      <c r="C66" s="102">
        <f>AIRFLOW!C34</f>
        <v>1437.66</v>
      </c>
      <c r="D66" s="103">
        <f>AIRFLOW!D34</f>
        <v>12.35165</v>
      </c>
      <c r="E66" s="104">
        <f>AIRFLOW!E34</f>
        <v>25080</v>
      </c>
      <c r="F66" s="35">
        <f>25.4*AIRFLOW!F34</f>
        <v>3247.4568963511133</v>
      </c>
      <c r="G66" s="36">
        <f>AIRFLOW!G34*0.472</f>
        <v>9.365507396043386</v>
      </c>
      <c r="H66" s="35">
        <f>AIRFLOW!H34</f>
        <v>1485.545142065143</v>
      </c>
      <c r="I66" s="36">
        <f>AIRFLOW!I34</f>
        <v>297.7130248551398</v>
      </c>
      <c r="J66" s="37">
        <f>AIRFLOW!J34</f>
        <v>0.39907912178973165</v>
      </c>
      <c r="K66" s="38">
        <f>AIRFLOW!K34</f>
        <v>20.040847900165375</v>
      </c>
      <c r="L66" s="2"/>
      <c r="M66" s="2"/>
    </row>
    <row r="67" spans="1:13" ht="15.75">
      <c r="A67" s="34">
        <f>AIRFLOW!A35*25.4</f>
        <v>6.35</v>
      </c>
      <c r="B67" s="101">
        <f>AIRFLOW!B35*25.4</f>
        <v>3376.7903</v>
      </c>
      <c r="C67" s="102">
        <f>AIRFLOW!C35</f>
        <v>1325.835</v>
      </c>
      <c r="D67" s="103">
        <f>AIRFLOW!D35</f>
        <v>11.34375</v>
      </c>
      <c r="E67" s="104">
        <f>AIRFLOW!E35</f>
        <v>26236.5</v>
      </c>
      <c r="F67" s="35">
        <f>25.4*AIRFLOW!F35</f>
        <v>3526.8294212399014</v>
      </c>
      <c r="G67" s="36">
        <f>AIRFLOW!G35*0.472</f>
        <v>4.463929984107256</v>
      </c>
      <c r="H67" s="35">
        <f>AIRFLOW!H35</f>
        <v>1369.995508972872</v>
      </c>
      <c r="I67" s="36">
        <f>AIRFLOW!I35</f>
        <v>154.10846843450665</v>
      </c>
      <c r="J67" s="37">
        <f>AIRFLOW!J35</f>
        <v>0.20657971640014294</v>
      </c>
      <c r="K67" s="38">
        <f>AIRFLOW!K35</f>
        <v>11.249177172424318</v>
      </c>
      <c r="L67" s="2"/>
      <c r="M67" s="2"/>
    </row>
    <row r="68" spans="1:13" ht="15.75">
      <c r="A68" s="34">
        <f>AIRFLOW!A36*25.4</f>
        <v>0</v>
      </c>
      <c r="B68" s="101">
        <f>AIRFLOW!B36*25.4</f>
        <v>3728.2627999999995</v>
      </c>
      <c r="C68" s="102">
        <f>AIRFLOW!C36</f>
        <v>1221.795</v>
      </c>
      <c r="D68" s="103">
        <f>AIRFLOW!D36</f>
        <v>10.506350000000001</v>
      </c>
      <c r="E68" s="104">
        <f>AIRFLOW!E36</f>
        <v>27505.5</v>
      </c>
      <c r="F68" s="35">
        <f>25.4*AIRFLOW!F36</f>
        <v>3893.918711254961</v>
      </c>
      <c r="G68" s="36">
        <f>AIRFLOW!G36*0.472</f>
        <v>0</v>
      </c>
      <c r="H68" s="35">
        <f>AIRFLOW!H36</f>
        <v>1262.4901762930604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648.125763532734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1.2236120537501212</v>
      </c>
      <c r="C74" s="102">
        <f>AIRFLOW!C26</f>
        <v>1835.04</v>
      </c>
      <c r="D74" s="103">
        <f>AIRFLOW!D26</f>
        <v>15.9461</v>
      </c>
      <c r="E74" s="107">
        <f>AIRFLOW!E26</f>
        <v>22038</v>
      </c>
      <c r="F74" s="41">
        <f>AIRFLOW!F26*(0.07355/0.2952998)</f>
        <v>1.2779801551045993</v>
      </c>
      <c r="G74" s="41">
        <f>AIRFLOW!G26*0.472*(0.001*3600)</f>
        <v>200.23950098905027</v>
      </c>
      <c r="H74" s="40">
        <f>AIRFLOW!H26</f>
        <v>1896.1609542556794</v>
      </c>
      <c r="I74" s="42">
        <f>AIRFLOW!I26</f>
        <v>70.97260319333299</v>
      </c>
      <c r="J74" s="43">
        <f>AIRFLOW!J26</f>
        <v>0.09513753779267156</v>
      </c>
      <c r="K74" s="41">
        <f>AIRFLOW!K26</f>
        <v>3.7439395181643165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3.5905027196090216</v>
      </c>
      <c r="C75" s="102">
        <f>AIRFLOW!C27</f>
        <v>1818.365</v>
      </c>
      <c r="D75" s="103">
        <f>AIRFLOW!D27</f>
        <v>15.78915</v>
      </c>
      <c r="E75" s="107">
        <f>AIRFLOW!E27</f>
        <v>22135.5</v>
      </c>
      <c r="F75" s="41">
        <f>AIRFLOW!F27*(0.07355/0.2952998)</f>
        <v>3.7500376107331794</v>
      </c>
      <c r="G75" s="41">
        <f>AIRFLOW!G27*0.472*(0.001*3600)</f>
        <v>189.31389640037634</v>
      </c>
      <c r="H75" s="40">
        <f>AIRFLOW!H27</f>
        <v>1878.9305484268073</v>
      </c>
      <c r="I75" s="42">
        <f>AIRFLOW!I27</f>
        <v>196.85792539155372</v>
      </c>
      <c r="J75" s="43">
        <f>AIRFLOW!J27</f>
        <v>0.26388461848733746</v>
      </c>
      <c r="K75" s="41">
        <f>AIRFLOW!K27</f>
        <v>10.477620008284836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6.4692661153173825</v>
      </c>
      <c r="C76" s="102">
        <f>AIRFLOW!C28</f>
        <v>1819.265</v>
      </c>
      <c r="D76" s="103">
        <f>AIRFLOW!D28</f>
        <v>15.78615</v>
      </c>
      <c r="E76" s="107">
        <f>AIRFLOW!E28</f>
        <v>22054.5</v>
      </c>
      <c r="F76" s="41">
        <f>AIRFLOW!F28*(0.07355/0.2952998)</f>
        <v>6.756711564035146</v>
      </c>
      <c r="G76" s="41">
        <f>AIRFLOW!G28*0.472*(0.001*3600)</f>
        <v>176.3829402145168</v>
      </c>
      <c r="H76" s="40">
        <f>AIRFLOW!H28</f>
        <v>1879.8605253531032</v>
      </c>
      <c r="I76" s="42">
        <f>AIRFLOW!I28</f>
        <v>330.47646568394157</v>
      </c>
      <c r="J76" s="43">
        <f>AIRFLOW!J28</f>
        <v>0.44299794327606107</v>
      </c>
      <c r="K76" s="41">
        <f>AIRFLOW!K28</f>
        <v>17.58145564498782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12.041834332430975</v>
      </c>
      <c r="C77" s="102">
        <f>AIRFLOW!C29</f>
        <v>1821.76</v>
      </c>
      <c r="D77" s="103">
        <f>AIRFLOW!D29</f>
        <v>15.8124</v>
      </c>
      <c r="E77" s="107">
        <f>AIRFLOW!E29</f>
        <v>21971</v>
      </c>
      <c r="F77" s="41">
        <f>AIRFLOW!F29*(0.07355/0.2952998)</f>
        <v>12.576882730714521</v>
      </c>
      <c r="G77" s="41">
        <f>AIRFLOW!G29*0.472*(0.001*3600)</f>
        <v>152.81494485090045</v>
      </c>
      <c r="H77" s="40">
        <f>AIRFLOW!H29</f>
        <v>1882.4386280543347</v>
      </c>
      <c r="I77" s="42">
        <f>AIRFLOW!I29</f>
        <v>532.9462441553294</v>
      </c>
      <c r="J77" s="43">
        <f>AIRFLOW!J29</f>
        <v>0.7144051530232298</v>
      </c>
      <c r="K77" s="41">
        <f>AIRFLOW!K29</f>
        <v>28.31165348975729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16.043773988333218</v>
      </c>
      <c r="C78" s="102">
        <f>AIRFLOW!C30</f>
        <v>1805.985</v>
      </c>
      <c r="D78" s="103">
        <f>AIRFLOW!D30</f>
        <v>15.674199999999999</v>
      </c>
      <c r="E78" s="107">
        <f>AIRFLOW!E30</f>
        <v>21952.5</v>
      </c>
      <c r="F78" s="41">
        <f>AIRFLOW!F30*(0.07355/0.2952998)</f>
        <v>16.756638435551363</v>
      </c>
      <c r="G78" s="41">
        <f>AIRFLOW!G30*0.472*(0.001*3600)</f>
        <v>135.1069370102995</v>
      </c>
      <c r="H78" s="40">
        <f>AIRFLOW!H30</f>
        <v>1866.1381991517587</v>
      </c>
      <c r="I78" s="42">
        <f>AIRFLOW!I30</f>
        <v>627.7689336670933</v>
      </c>
      <c r="J78" s="43">
        <f>AIRFLOW!J30</f>
        <v>0.8415133159076318</v>
      </c>
      <c r="K78" s="41">
        <f>AIRFLOW!K30</f>
        <v>33.641423378726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20.18628813835973</v>
      </c>
      <c r="C79" s="102">
        <f>AIRFLOW!C31</f>
        <v>1773.435</v>
      </c>
      <c r="D79" s="103">
        <f>AIRFLOW!D31</f>
        <v>15.388850000000001</v>
      </c>
      <c r="E79" s="107">
        <f>AIRFLOW!E31</f>
        <v>22290</v>
      </c>
      <c r="F79" s="41">
        <f>AIRFLOW!F31*(0.07355/0.2952998)</f>
        <v>21.083214705986663</v>
      </c>
      <c r="G79" s="41">
        <f>AIRFLOW!G31*0.472*(0.001*3600)</f>
        <v>110.90517961900677</v>
      </c>
      <c r="H79" s="40">
        <f>AIRFLOW!H31</f>
        <v>1832.504033650722</v>
      </c>
      <c r="I79" s="42">
        <f>AIRFLOW!I31</f>
        <v>648.3697236211887</v>
      </c>
      <c r="J79" s="43">
        <f>AIRFLOW!J31</f>
        <v>0.8691283158460974</v>
      </c>
      <c r="K79" s="41">
        <f>AIRFLOW!K31</f>
        <v>35.38161818992831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23.828397936605445</v>
      </c>
      <c r="C80" s="102">
        <f>AIRFLOW!C32</f>
        <v>1677.185</v>
      </c>
      <c r="D80" s="103">
        <f>AIRFLOW!D32</f>
        <v>14.5064</v>
      </c>
      <c r="E80" s="107">
        <f>AIRFLOW!E32</f>
        <v>22878</v>
      </c>
      <c r="F80" s="41">
        <f>AIRFLOW!F32*(0.07355/0.2952998)</f>
        <v>24.887152425139412</v>
      </c>
      <c r="G80" s="41">
        <f>AIRFLOW!G32*0.472*(0.001*3600)</f>
        <v>83.38028002409995</v>
      </c>
      <c r="H80" s="40">
        <f>AIRFLOW!H32</f>
        <v>1733.04816792185</v>
      </c>
      <c r="I80" s="42">
        <f>AIRFLOW!I32</f>
        <v>575.403560198763</v>
      </c>
      <c r="J80" s="43">
        <f>AIRFLOW!J32</f>
        <v>0.7713184453066528</v>
      </c>
      <c r="K80" s="41">
        <f>AIRFLOW!K32</f>
        <v>33.201923604306124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27.283631329923015</v>
      </c>
      <c r="C81" s="102">
        <f>AIRFLOW!C33</f>
        <v>1555.575</v>
      </c>
      <c r="D81" s="103">
        <f>AIRFLOW!D33</f>
        <v>13.409849999999999</v>
      </c>
      <c r="E81" s="107">
        <f>AIRFLOW!E33</f>
        <v>23895</v>
      </c>
      <c r="F81" s="41">
        <f>AIRFLOW!F33*(0.07355/0.2952998)</f>
        <v>28.495910359797946</v>
      </c>
      <c r="G81" s="41">
        <f>AIRFLOW!G33*0.472*(0.001*3600)</f>
        <v>56.96195307781779</v>
      </c>
      <c r="H81" s="40">
        <f>AIRFLOW!H33</f>
        <v>1607.38761902535</v>
      </c>
      <c r="I81" s="42">
        <f>AIRFLOW!I33</f>
        <v>450.09216246639147</v>
      </c>
      <c r="J81" s="43">
        <f>AIRFLOW!J33</f>
        <v>0.6033407003570932</v>
      </c>
      <c r="K81" s="41">
        <f>AIRFLOW!K33</f>
        <v>28.00172744120694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30.48939730064159</v>
      </c>
      <c r="C82" s="102">
        <f>AIRFLOW!C34</f>
        <v>1437.66</v>
      </c>
      <c r="D82" s="103">
        <f>AIRFLOW!D34</f>
        <v>12.35165</v>
      </c>
      <c r="E82" s="107">
        <f>AIRFLOW!E34</f>
        <v>25080</v>
      </c>
      <c r="F82" s="41">
        <f>AIRFLOW!F34*(0.07355/0.2952998)</f>
        <v>31.844116419007474</v>
      </c>
      <c r="G82" s="41">
        <f>AIRFLOW!G34*0.472*(0.001*3600)</f>
        <v>33.715826625756186</v>
      </c>
      <c r="H82" s="40">
        <f>AIRFLOW!H34</f>
        <v>1485.545142065143</v>
      </c>
      <c r="I82" s="42">
        <f>AIRFLOW!I34</f>
        <v>297.7130248551398</v>
      </c>
      <c r="J82" s="43">
        <f>AIRFLOW!J34</f>
        <v>0.39907912178973165</v>
      </c>
      <c r="K82" s="41">
        <f>AIRFLOW!K34</f>
        <v>20.040847900165375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33.1123420164863</v>
      </c>
      <c r="C83" s="102">
        <f>AIRFLOW!C35</f>
        <v>1325.835</v>
      </c>
      <c r="D83" s="103">
        <f>AIRFLOW!D35</f>
        <v>11.34375</v>
      </c>
      <c r="E83" s="107">
        <f>AIRFLOW!E35</f>
        <v>26236.5</v>
      </c>
      <c r="F83" s="41">
        <f>AIRFLOW!F35*(0.07355/0.2952998)</f>
        <v>34.583605037571346</v>
      </c>
      <c r="G83" s="41">
        <f>AIRFLOW!G35*0.472*(0.001*3600)</f>
        <v>16.070147942786125</v>
      </c>
      <c r="H83" s="40">
        <f>AIRFLOW!H35</f>
        <v>1369.995508972872</v>
      </c>
      <c r="I83" s="42">
        <f>AIRFLOW!I35</f>
        <v>154.10846843450665</v>
      </c>
      <c r="J83" s="43">
        <f>AIRFLOW!J35</f>
        <v>0.20657971640014294</v>
      </c>
      <c r="K83" s="41">
        <f>AIRFLOW!K35</f>
        <v>11.249177172424318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36.558833090980755</v>
      </c>
      <c r="C84" s="102">
        <f>AIRFLOW!C36</f>
        <v>1221.795</v>
      </c>
      <c r="D84" s="103">
        <f>AIRFLOW!D36</f>
        <v>10.506350000000001</v>
      </c>
      <c r="E84" s="107">
        <f>AIRFLOW!E36</f>
        <v>27505.5</v>
      </c>
      <c r="F84" s="41">
        <f>AIRFLOW!F36*(0.07355/0.2952998)</f>
        <v>38.1832322106202</v>
      </c>
      <c r="G84" s="41">
        <f>AIRFLOW!G36*0.472*(0.001*3600)</f>
        <v>0</v>
      </c>
      <c r="H84" s="40">
        <f>AIRFLOW!H36</f>
        <v>1262.4901762930604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648.125763532734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2009-12-03T15:21:30Z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792883198</vt:i4>
  </property>
  <property fmtid="{D5CDD505-2E9C-101B-9397-08002B2CF9AE}" pid="3" name="_EmailSubject">
    <vt:lpwstr>Q6600-082A info to Ward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