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<sst xmlns="http://schemas.openxmlformats.org/spreadsheetml/2006/main" count="78" uniqueCount="30">
  <si>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</si>
  <si>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</si>
  <si>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</si>
  <si>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</si>
  <si>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</si>
  <si>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</si>
  <si>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</si>
  <si>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</si>
  <si>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</si>
  <si>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</si>
  <si>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</si>
  <si>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</si>
  <si>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</si>
  <si>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</si>
  <si>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</si>
  <si>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</si>
  <si>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</si>
  <si>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</si>
  <si>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</si>
  <si>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</si>
  <si>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</si>
  <si>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</si>
  <si>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</si>
  <si>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</si>
  <si>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</si>
  <si>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136.74 inH20, 3473 mmH20 or 34.06 Pa, Maximum open watts = 2231 watts.</t>
  </si>
  <si>
    <t>LIGHTHOUSE</t>
  </si>
  <si>
    <t>VACUUM</t>
  </si>
  <si>
    <t>MOTORS</t>
  </si>
  <si>
    <t>LH6765-OD-240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</si>
</sst>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left"/>
      <protection/>
    </xf>
    <xf numFmtId="0" fontId="20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120.20032149673165</c:v>
                </c:pt>
                <c:pt idx="1">
                  <c:v>112.18800872338663</c:v>
                </c:pt>
                <c:pt idx="2">
                  <c:v>104.58142984831585</c:v>
                </c:pt>
                <c:pt idx="3">
                  <c:v>90.13842907965045</c:v>
                </c:pt>
                <c:pt idx="4">
                  <c:v>79.67962496192374</c:v>
                </c:pt>
                <c:pt idx="5">
                  <c:v>65.32030062609886</c:v>
                </c:pt>
                <c:pt idx="6">
                  <c:v>49.1519950606722</c:v>
                </c:pt>
                <c:pt idx="7">
                  <c:v>33.593430487290895</c:v>
                </c:pt>
                <c:pt idx="8">
                  <c:v>19.841483160234016</c:v>
                </c:pt>
                <c:pt idx="9">
                  <c:v>9.436429009348766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5.344885229176644</c:v>
                </c:pt>
                <c:pt idx="1">
                  <c:v>15.274042600738632</c:v>
                </c:pt>
                <c:pt idx="2">
                  <c:v>27.552702997258937</c:v>
                </c:pt>
                <c:pt idx="3">
                  <c:v>50.73994021383472</c:v>
                </c:pt>
                <c:pt idx="4">
                  <c:v>67.57163156888687</c:v>
                </c:pt>
                <c:pt idx="5">
                  <c:v>84.78880218224685</c:v>
                </c:pt>
                <c:pt idx="6">
                  <c:v>100.26607222619424</c:v>
                </c:pt>
                <c:pt idx="7">
                  <c:v>114.9044213293361</c:v>
                </c:pt>
                <c:pt idx="8">
                  <c:v>127.86034447320043</c:v>
                </c:pt>
                <c:pt idx="9">
                  <c:v>138.20681613334867</c:v>
                </c:pt>
                <c:pt idx="10">
                  <c:v>151.93300323660648</c:v>
                </c:pt>
              </c:numCache>
            </c:numRef>
          </c:yVal>
          <c:smooth val="0"/>
        </c:ser>
        <c:axId val="22252487"/>
        <c:axId val="6605465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120.20032149673165</c:v>
                </c:pt>
                <c:pt idx="1">
                  <c:v>112.18800872338663</c:v>
                </c:pt>
                <c:pt idx="2">
                  <c:v>104.58142984831585</c:v>
                </c:pt>
                <c:pt idx="3">
                  <c:v>90.13842907965045</c:v>
                </c:pt>
                <c:pt idx="4">
                  <c:v>79.67962496192374</c:v>
                </c:pt>
                <c:pt idx="5">
                  <c:v>65.32030062609886</c:v>
                </c:pt>
                <c:pt idx="6">
                  <c:v>49.1519950606722</c:v>
                </c:pt>
                <c:pt idx="7">
                  <c:v>33.593430487290895</c:v>
                </c:pt>
                <c:pt idx="8">
                  <c:v>19.841483160234016</c:v>
                </c:pt>
                <c:pt idx="9">
                  <c:v>9.436429009348766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75.40134508304787</c:v>
                </c:pt>
                <c:pt idx="1">
                  <c:v>201.10428960737553</c:v>
                </c:pt>
                <c:pt idx="2">
                  <c:v>338.1692282617202</c:v>
                </c:pt>
                <c:pt idx="3">
                  <c:v>536.7918458392547</c:v>
                </c:pt>
                <c:pt idx="4">
                  <c:v>631.8989628556579</c:v>
                </c:pt>
                <c:pt idx="5">
                  <c:v>649.9799746937014</c:v>
                </c:pt>
                <c:pt idx="6">
                  <c:v>578.3632533752041</c:v>
                </c:pt>
                <c:pt idx="7">
                  <c:v>452.9978606922896</c:v>
                </c:pt>
                <c:pt idx="8">
                  <c:v>297.7284288436597</c:v>
                </c:pt>
                <c:pt idx="9">
                  <c:v>153.05927413308825</c:v>
                </c:pt>
                <c:pt idx="10">
                  <c:v>0</c:v>
                </c:pt>
              </c:numCache>
            </c:numRef>
          </c:yVal>
          <c:smooth val="0"/>
        </c:ser>
        <c:axId val="57620993"/>
        <c:axId val="48826890"/>
      </c:scatterChart>
      <c:valAx>
        <c:axId val="22252487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6054656"/>
        <c:crosses val="autoZero"/>
        <c:crossBetween val="midCat"/>
        <c:dispUnits/>
        <c:majorUnit val="10"/>
      </c:valAx>
      <c:valAx>
        <c:axId val="66054656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2252487"/>
        <c:crosses val="autoZero"/>
        <c:crossBetween val="midCat"/>
        <c:dispUnits/>
      </c:valAx>
      <c:valAx>
        <c:axId val="57620993"/>
        <c:scaling>
          <c:orientation val="minMax"/>
        </c:scaling>
        <c:axPos val="b"/>
        <c:delete val="1"/>
        <c:majorTickMark val="in"/>
        <c:minorTickMark val="none"/>
        <c:tickLblPos val="nextTo"/>
        <c:crossAx val="48826890"/>
        <c:crosses val="max"/>
        <c:crossBetween val="midCat"/>
        <c:dispUnits/>
      </c:valAx>
      <c:valAx>
        <c:axId val="48826890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762099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6788827"/>
        <c:axId val="62663988"/>
      </c:scatterChart>
      <c:valAx>
        <c:axId val="3678882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2663988"/>
        <c:crosses val="autoZero"/>
        <c:crossBetween val="midCat"/>
        <c:dispUnits/>
      </c:valAx>
      <c:valAx>
        <c:axId val="6266398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67888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56.734551746457335</c:v>
                </c:pt>
                <c:pt idx="1">
                  <c:v>52.95274011743849</c:v>
                </c:pt>
                <c:pt idx="2">
                  <c:v>49.362434888405076</c:v>
                </c:pt>
                <c:pt idx="3">
                  <c:v>42.54533852559501</c:v>
                </c:pt>
                <c:pt idx="4">
                  <c:v>37.608782982028</c:v>
                </c:pt>
                <c:pt idx="5">
                  <c:v>30.831181895518657</c:v>
                </c:pt>
                <c:pt idx="6">
                  <c:v>23.199741668637277</c:v>
                </c:pt>
                <c:pt idx="7">
                  <c:v>15.856099190001302</c:v>
                </c:pt>
                <c:pt idx="8">
                  <c:v>9.365180051630455</c:v>
                </c:pt>
                <c:pt idx="9">
                  <c:v>4.453994492412617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135.76008482108676</c:v>
                </c:pt>
                <c:pt idx="1">
                  <c:v>387.9606820587612</c:v>
                </c:pt>
                <c:pt idx="2">
                  <c:v>699.838656130377</c:v>
                </c:pt>
                <c:pt idx="3">
                  <c:v>1288.794481431402</c:v>
                </c:pt>
                <c:pt idx="4">
                  <c:v>1716.3194418497264</c:v>
                </c:pt>
                <c:pt idx="5">
                  <c:v>2153.63557542907</c:v>
                </c:pt>
                <c:pt idx="6">
                  <c:v>2546.7582345453334</c:v>
                </c:pt>
                <c:pt idx="7">
                  <c:v>2918.5723017651367</c:v>
                </c:pt>
                <c:pt idx="8">
                  <c:v>3247.6527496192907</c:v>
                </c:pt>
                <c:pt idx="9">
                  <c:v>3510.453129787056</c:v>
                </c:pt>
                <c:pt idx="10">
                  <c:v>3859.0982822098044</c:v>
                </c:pt>
              </c:numCache>
            </c:numRef>
          </c:yVal>
          <c:smooth val="0"/>
        </c:ser>
        <c:axId val="27104981"/>
        <c:axId val="4261823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56.734551746457335</c:v>
                </c:pt>
                <c:pt idx="1">
                  <c:v>52.95274011743849</c:v>
                </c:pt>
                <c:pt idx="2">
                  <c:v>49.362434888405076</c:v>
                </c:pt>
                <c:pt idx="3">
                  <c:v>42.54533852559501</c:v>
                </c:pt>
                <c:pt idx="4">
                  <c:v>37.608782982028</c:v>
                </c:pt>
                <c:pt idx="5">
                  <c:v>30.831181895518657</c:v>
                </c:pt>
                <c:pt idx="6">
                  <c:v>23.199741668637277</c:v>
                </c:pt>
                <c:pt idx="7">
                  <c:v>15.856099190001302</c:v>
                </c:pt>
                <c:pt idx="8">
                  <c:v>9.365180051630455</c:v>
                </c:pt>
                <c:pt idx="9">
                  <c:v>4.453994492412617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75.40134508304787</c:v>
                </c:pt>
                <c:pt idx="1">
                  <c:v>201.10428960737553</c:v>
                </c:pt>
                <c:pt idx="2">
                  <c:v>338.1692282617202</c:v>
                </c:pt>
                <c:pt idx="3">
                  <c:v>536.7918458392547</c:v>
                </c:pt>
                <c:pt idx="4">
                  <c:v>631.8989628556579</c:v>
                </c:pt>
                <c:pt idx="5">
                  <c:v>649.9799746937014</c:v>
                </c:pt>
                <c:pt idx="6">
                  <c:v>578.3632533752041</c:v>
                </c:pt>
                <c:pt idx="7">
                  <c:v>452.9978606922896</c:v>
                </c:pt>
                <c:pt idx="8">
                  <c:v>297.7284288436597</c:v>
                </c:pt>
                <c:pt idx="9">
                  <c:v>153.05927413308825</c:v>
                </c:pt>
                <c:pt idx="10">
                  <c:v>0</c:v>
                </c:pt>
              </c:numCache>
            </c:numRef>
          </c:yVal>
          <c:smooth val="0"/>
        </c:ser>
        <c:axId val="48019823"/>
        <c:axId val="29525224"/>
      </c:scatterChart>
      <c:valAx>
        <c:axId val="27104981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2618238"/>
        <c:crosses val="autoZero"/>
        <c:crossBetween val="midCat"/>
        <c:dispUnits/>
        <c:majorUnit val="5"/>
      </c:valAx>
      <c:valAx>
        <c:axId val="4261823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7104981"/>
        <c:crosses val="autoZero"/>
        <c:crossBetween val="midCat"/>
        <c:dispUnits/>
      </c:valAx>
      <c:valAx>
        <c:axId val="48019823"/>
        <c:scaling>
          <c:orientation val="minMax"/>
        </c:scaling>
        <c:axPos val="b"/>
        <c:delete val="1"/>
        <c:majorTickMark val="in"/>
        <c:minorTickMark val="none"/>
        <c:tickLblPos val="nextTo"/>
        <c:crossAx val="29525224"/>
        <c:crosses val="max"/>
        <c:crossBetween val="midCat"/>
        <c:dispUnits/>
      </c:valAx>
      <c:valAx>
        <c:axId val="29525224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801982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0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26" sqref="L26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127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8" t="s">
        <v>27</v>
      </c>
      <c r="K5" s="128"/>
      <c r="L5" s="128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30" t="s">
        <v>28</v>
      </c>
      <c r="K6" s="129"/>
      <c r="L6" s="129"/>
      <c r="M6" s="60"/>
      <c r="N6" s="4"/>
    </row>
    <row r="7" spans="1:14" ht="24.75">
      <c r="A7" s="66" t="s">
        <v>22</v>
      </c>
      <c r="B7" s="67">
        <v>240</v>
      </c>
      <c r="C7" s="64"/>
      <c r="D7" s="64"/>
      <c r="E7" s="58"/>
      <c r="F7" s="58"/>
      <c r="G7" s="65"/>
      <c r="H7" s="65"/>
      <c r="I7" s="65"/>
      <c r="J7" s="108"/>
      <c r="K7" s="108"/>
      <c r="L7" s="10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30" t="s">
        <v>29</v>
      </c>
      <c r="K8" s="129"/>
      <c r="L8" s="129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5.130256666666667</v>
      </c>
      <c r="C26" s="85">
        <v>1914.2166666666665</v>
      </c>
      <c r="D26" s="86">
        <v>8.360093333333333</v>
      </c>
      <c r="E26" s="87">
        <v>22241</v>
      </c>
      <c r="F26" s="45">
        <v>5.344885229176644</v>
      </c>
      <c r="G26" s="45">
        <v>120.20032149673165</v>
      </c>
      <c r="H26" s="46">
        <v>1974.2487875800878</v>
      </c>
      <c r="I26" s="47">
        <v>75.40134508304787</v>
      </c>
      <c r="J26" s="48">
        <v>0.10107418911936712</v>
      </c>
      <c r="K26" s="47">
        <v>3.8195795927685503</v>
      </c>
      <c r="L26" s="20"/>
      <c r="M26" s="20"/>
    </row>
    <row r="27" spans="1:13" ht="15" customHeight="1">
      <c r="A27" s="44">
        <v>1.5</v>
      </c>
      <c r="B27" s="84">
        <v>14.6607</v>
      </c>
      <c r="C27" s="85">
        <v>1908.0933333333332</v>
      </c>
      <c r="D27" s="86">
        <v>8.33556</v>
      </c>
      <c r="E27" s="87">
        <v>22262</v>
      </c>
      <c r="F27" s="45">
        <v>15.274042600738632</v>
      </c>
      <c r="G27" s="45">
        <v>112.18800872338663</v>
      </c>
      <c r="H27" s="46">
        <v>1967.9334192000113</v>
      </c>
      <c r="I27" s="47">
        <v>201.10428960737553</v>
      </c>
      <c r="J27" s="48">
        <v>0.26957679572034254</v>
      </c>
      <c r="K27" s="47">
        <v>10.219878667051447</v>
      </c>
      <c r="L27" s="20"/>
      <c r="M27" s="20"/>
    </row>
    <row r="28" spans="1:13" ht="15" customHeight="1">
      <c r="A28" s="44">
        <v>1.25</v>
      </c>
      <c r="B28" s="84">
        <v>26.446299999999997</v>
      </c>
      <c r="C28" s="85">
        <v>1899.1066666666666</v>
      </c>
      <c r="D28" s="86">
        <v>8.291496666666667</v>
      </c>
      <c r="E28" s="87">
        <v>22269</v>
      </c>
      <c r="F28" s="45">
        <v>27.552702997258937</v>
      </c>
      <c r="G28" s="45">
        <v>104.58142984831585</v>
      </c>
      <c r="H28" s="46">
        <v>1958.6649199334431</v>
      </c>
      <c r="I28" s="47">
        <v>338.1692282617202</v>
      </c>
      <c r="J28" s="48">
        <v>0.453309957455389</v>
      </c>
      <c r="K28" s="47">
        <v>17.265436879444277</v>
      </c>
      <c r="L28" s="20"/>
      <c r="M28" s="20"/>
    </row>
    <row r="29" spans="1:14" ht="15" customHeight="1">
      <c r="A29" s="44">
        <v>1</v>
      </c>
      <c r="B29" s="84">
        <v>48.70243333333334</v>
      </c>
      <c r="C29" s="85">
        <v>1885.66</v>
      </c>
      <c r="D29" s="86">
        <v>8.24193</v>
      </c>
      <c r="E29" s="87">
        <v>22226</v>
      </c>
      <c r="F29" s="45">
        <v>50.73994021383472</v>
      </c>
      <c r="G29" s="45">
        <v>90.13842907965045</v>
      </c>
      <c r="H29" s="46">
        <v>1944.7965497400685</v>
      </c>
      <c r="I29" s="47">
        <v>536.7918458392547</v>
      </c>
      <c r="J29" s="48">
        <v>0.7195601150660251</v>
      </c>
      <c r="K29" s="47">
        <v>27.600697977574097</v>
      </c>
      <c r="L29" s="20"/>
      <c r="M29" s="20"/>
      <c r="N29" s="10"/>
    </row>
    <row r="30" spans="1:13" ht="15" customHeight="1">
      <c r="A30" s="44">
        <v>0.875</v>
      </c>
      <c r="B30" s="84">
        <v>64.85823333333333</v>
      </c>
      <c r="C30" s="85">
        <v>1874.8766666666663</v>
      </c>
      <c r="D30" s="86">
        <v>8.188853333333334</v>
      </c>
      <c r="E30" s="87">
        <v>22221</v>
      </c>
      <c r="F30" s="45">
        <v>67.57163156888687</v>
      </c>
      <c r="G30" s="45">
        <v>79.67962496192374</v>
      </c>
      <c r="H30" s="46">
        <v>1933.675038194316</v>
      </c>
      <c r="I30" s="47">
        <v>631.8989628556579</v>
      </c>
      <c r="J30" s="48">
        <v>0.8470495480638847</v>
      </c>
      <c r="K30" s="47">
        <v>32.676333659813416</v>
      </c>
      <c r="L30" s="20"/>
      <c r="M30" s="20"/>
    </row>
    <row r="31" spans="1:13" ht="15" customHeight="1">
      <c r="A31" s="44">
        <v>0.75</v>
      </c>
      <c r="B31" s="84">
        <v>81.38403333333333</v>
      </c>
      <c r="C31" s="85">
        <v>1831.7466666666667</v>
      </c>
      <c r="D31" s="86">
        <v>7.9965866666666665</v>
      </c>
      <c r="E31" s="87">
        <v>22495.333333333332</v>
      </c>
      <c r="F31" s="45">
        <v>84.78880218224685</v>
      </c>
      <c r="G31" s="45">
        <v>65.32030062609886</v>
      </c>
      <c r="H31" s="46">
        <v>1889.1924298819538</v>
      </c>
      <c r="I31" s="47">
        <v>649.9799746937014</v>
      </c>
      <c r="J31" s="48">
        <v>0.8712868293481252</v>
      </c>
      <c r="K31" s="47">
        <v>34.404021681309345</v>
      </c>
      <c r="L31" s="20"/>
      <c r="M31" s="20"/>
    </row>
    <row r="32" spans="1:13" ht="15" customHeight="1">
      <c r="A32" s="44">
        <v>0.625</v>
      </c>
      <c r="B32" s="84">
        <v>96.2398</v>
      </c>
      <c r="C32" s="85">
        <v>1740.69</v>
      </c>
      <c r="D32" s="86">
        <v>7.584513333333334</v>
      </c>
      <c r="E32" s="87">
        <v>22977</v>
      </c>
      <c r="F32" s="45">
        <v>100.26607222619424</v>
      </c>
      <c r="G32" s="45">
        <v>49.1519950606722</v>
      </c>
      <c r="H32" s="46">
        <v>1795.2801173949917</v>
      </c>
      <c r="I32" s="47">
        <v>578.3632533752041</v>
      </c>
      <c r="J32" s="48">
        <v>0.7752858624332495</v>
      </c>
      <c r="K32" s="47">
        <v>32.21513244482013</v>
      </c>
      <c r="L32" s="20"/>
      <c r="M32" s="20"/>
    </row>
    <row r="33" spans="1:14" ht="15" customHeight="1">
      <c r="A33" s="44">
        <v>0.5</v>
      </c>
      <c r="B33" s="84">
        <v>110.29033333333332</v>
      </c>
      <c r="C33" s="85">
        <v>1616.1466666666668</v>
      </c>
      <c r="D33" s="86">
        <v>7.016726666666667</v>
      </c>
      <c r="E33" s="87">
        <v>24074.333333333332</v>
      </c>
      <c r="F33" s="45">
        <v>114.9044213293361</v>
      </c>
      <c r="G33" s="45">
        <v>33.593430487290895</v>
      </c>
      <c r="H33" s="46">
        <v>1666.8309563798596</v>
      </c>
      <c r="I33" s="47">
        <v>452.9978606922896</v>
      </c>
      <c r="J33" s="48">
        <v>0.6072357381934177</v>
      </c>
      <c r="K33" s="47">
        <v>27.176736751201847</v>
      </c>
      <c r="L33" s="20"/>
      <c r="M33" s="20"/>
      <c r="N33" s="17"/>
    </row>
    <row r="34" spans="1:13" ht="15" customHeight="1">
      <c r="A34" s="44">
        <v>0.375</v>
      </c>
      <c r="B34" s="84">
        <v>122.726</v>
      </c>
      <c r="C34" s="85">
        <v>1476.6333333333332</v>
      </c>
      <c r="D34" s="86">
        <v>6.375836666666667</v>
      </c>
      <c r="E34" s="87">
        <v>25083</v>
      </c>
      <c r="F34" s="45">
        <v>127.86034447320043</v>
      </c>
      <c r="G34" s="45">
        <v>19.841483160234016</v>
      </c>
      <c r="H34" s="46">
        <v>1522.9423182852918</v>
      </c>
      <c r="I34" s="47">
        <v>297.7284288436597</v>
      </c>
      <c r="J34" s="48">
        <v>0.3990997705679084</v>
      </c>
      <c r="K34" s="47">
        <v>19.55001456131075</v>
      </c>
      <c r="L34" s="20"/>
      <c r="M34" s="20"/>
    </row>
    <row r="35" spans="1:13" ht="15" customHeight="1">
      <c r="A35" s="44">
        <v>0.25</v>
      </c>
      <c r="B35" s="84">
        <v>132.657</v>
      </c>
      <c r="C35" s="85">
        <v>1348.9633333333331</v>
      </c>
      <c r="D35" s="86">
        <v>5.8050500000000005</v>
      </c>
      <c r="E35" s="87">
        <v>26173</v>
      </c>
      <c r="F35" s="45">
        <v>138.20681613334867</v>
      </c>
      <c r="G35" s="45">
        <v>9.436429009348766</v>
      </c>
      <c r="H35" s="46">
        <v>1391.2684346024887</v>
      </c>
      <c r="I35" s="47">
        <v>153.05927413308825</v>
      </c>
      <c r="J35" s="48">
        <v>0.20517328972263837</v>
      </c>
      <c r="K35" s="47">
        <v>11.002763841303498</v>
      </c>
      <c r="L35" s="20"/>
      <c r="M35" s="20"/>
    </row>
    <row r="36" spans="1:14" ht="15" customHeight="1">
      <c r="A36" s="44">
        <v>0</v>
      </c>
      <c r="B36" s="84">
        <v>145.832</v>
      </c>
      <c r="C36" s="85">
        <v>1257.8433333333332</v>
      </c>
      <c r="D36" s="86">
        <v>5.413006666666667</v>
      </c>
      <c r="E36" s="87">
        <v>27341</v>
      </c>
      <c r="F36" s="45">
        <v>151.93300323660648</v>
      </c>
      <c r="G36" s="45">
        <v>0</v>
      </c>
      <c r="H36" s="46">
        <v>1297.2908025732177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651.5035180840448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130.30851933333332</v>
      </c>
      <c r="C58" s="102">
        <f>AIRFLOW!C26</f>
        <v>1914.2166666666665</v>
      </c>
      <c r="D58" s="103">
        <f>AIRFLOW!D26</f>
        <v>8.360093333333333</v>
      </c>
      <c r="E58" s="104">
        <f>AIRFLOW!E26</f>
        <v>22241</v>
      </c>
      <c r="F58" s="35">
        <f>25.4*AIRFLOW!F26</f>
        <v>135.76008482108676</v>
      </c>
      <c r="G58" s="36">
        <f>AIRFLOW!G26*0.472</f>
        <v>56.734551746457335</v>
      </c>
      <c r="H58" s="35">
        <f>AIRFLOW!H26</f>
        <v>1974.2487875800878</v>
      </c>
      <c r="I58" s="36">
        <f>AIRFLOW!I26</f>
        <v>75.40134508304787</v>
      </c>
      <c r="J58" s="37">
        <f>AIRFLOW!J26</f>
        <v>0.10107418911936712</v>
      </c>
      <c r="K58" s="38">
        <f>AIRFLOW!K26</f>
        <v>3.8195795927685503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372.38178</v>
      </c>
      <c r="C59" s="102">
        <f>AIRFLOW!C27</f>
        <v>1908.0933333333332</v>
      </c>
      <c r="D59" s="103">
        <f>AIRFLOW!D27</f>
        <v>8.33556</v>
      </c>
      <c r="E59" s="104">
        <f>AIRFLOW!E27</f>
        <v>22262</v>
      </c>
      <c r="F59" s="35">
        <f>25.4*AIRFLOW!F27</f>
        <v>387.9606820587612</v>
      </c>
      <c r="G59" s="36">
        <f>AIRFLOW!G27*0.472</f>
        <v>52.95274011743849</v>
      </c>
      <c r="H59" s="35">
        <f>AIRFLOW!H27</f>
        <v>1967.9334192000113</v>
      </c>
      <c r="I59" s="36">
        <f>AIRFLOW!I27</f>
        <v>201.10428960737553</v>
      </c>
      <c r="J59" s="37">
        <f>AIRFLOW!J27</f>
        <v>0.26957679572034254</v>
      </c>
      <c r="K59" s="38">
        <f>AIRFLOW!K27</f>
        <v>10.219878667051447</v>
      </c>
      <c r="L59" s="2"/>
      <c r="M59" s="2"/>
    </row>
    <row r="60" spans="1:13" ht="15.75">
      <c r="A60" s="34">
        <f>AIRFLOW!A28*25.4</f>
        <v>31.75</v>
      </c>
      <c r="B60" s="101">
        <f>AIRFLOW!B28*25.4</f>
        <v>671.7360199999999</v>
      </c>
      <c r="C60" s="102">
        <f>AIRFLOW!C28</f>
        <v>1899.1066666666666</v>
      </c>
      <c r="D60" s="103">
        <f>AIRFLOW!D28</f>
        <v>8.291496666666667</v>
      </c>
      <c r="E60" s="104">
        <f>AIRFLOW!E28</f>
        <v>22269</v>
      </c>
      <c r="F60" s="35">
        <f>25.4*AIRFLOW!F28</f>
        <v>699.838656130377</v>
      </c>
      <c r="G60" s="36">
        <f>AIRFLOW!G28*0.472</f>
        <v>49.362434888405076</v>
      </c>
      <c r="H60" s="35">
        <f>AIRFLOW!H28</f>
        <v>1958.6649199334431</v>
      </c>
      <c r="I60" s="36">
        <f>AIRFLOW!I28</f>
        <v>338.1692282617202</v>
      </c>
      <c r="J60" s="37">
        <f>AIRFLOW!J28</f>
        <v>0.453309957455389</v>
      </c>
      <c r="K60" s="38">
        <f>AIRFLOW!K28</f>
        <v>17.265436879444277</v>
      </c>
      <c r="L60" s="2"/>
      <c r="M60" s="2"/>
    </row>
    <row r="61" spans="1:13" ht="15.75">
      <c r="A61" s="34">
        <f>AIRFLOW!A29*25.4</f>
        <v>25.4</v>
      </c>
      <c r="B61" s="101">
        <f>AIRFLOW!B29*25.4</f>
        <v>1237.0418066666668</v>
      </c>
      <c r="C61" s="102">
        <f>AIRFLOW!C29</f>
        <v>1885.66</v>
      </c>
      <c r="D61" s="103">
        <f>AIRFLOW!D29</f>
        <v>8.24193</v>
      </c>
      <c r="E61" s="104">
        <f>AIRFLOW!E29</f>
        <v>22226</v>
      </c>
      <c r="F61" s="35">
        <f>25.4*AIRFLOW!F29</f>
        <v>1288.794481431402</v>
      </c>
      <c r="G61" s="36">
        <f>AIRFLOW!G29*0.472</f>
        <v>42.54533852559501</v>
      </c>
      <c r="H61" s="35">
        <f>AIRFLOW!H29</f>
        <v>1944.7965497400685</v>
      </c>
      <c r="I61" s="36">
        <f>AIRFLOW!I29</f>
        <v>536.7918458392547</v>
      </c>
      <c r="J61" s="37">
        <f>AIRFLOW!J29</f>
        <v>0.7195601150660251</v>
      </c>
      <c r="K61" s="38">
        <f>AIRFLOW!K29</f>
        <v>27.600697977574097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1647.3991266666665</v>
      </c>
      <c r="C62" s="102">
        <f>AIRFLOW!C30</f>
        <v>1874.8766666666663</v>
      </c>
      <c r="D62" s="103">
        <f>AIRFLOW!D30</f>
        <v>8.188853333333334</v>
      </c>
      <c r="E62" s="104">
        <f>AIRFLOW!E30</f>
        <v>22221</v>
      </c>
      <c r="F62" s="35">
        <f>25.4*AIRFLOW!F30</f>
        <v>1716.3194418497264</v>
      </c>
      <c r="G62" s="36">
        <f>AIRFLOW!G30*0.472</f>
        <v>37.608782982028</v>
      </c>
      <c r="H62" s="35">
        <f>AIRFLOW!H30</f>
        <v>1933.675038194316</v>
      </c>
      <c r="I62" s="36">
        <f>AIRFLOW!I30</f>
        <v>631.8989628556579</v>
      </c>
      <c r="J62" s="37">
        <f>AIRFLOW!J30</f>
        <v>0.8470495480638847</v>
      </c>
      <c r="K62" s="38">
        <f>AIRFLOW!K30</f>
        <v>32.676333659813416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2067.1544466666664</v>
      </c>
      <c r="C63" s="102">
        <f>AIRFLOW!C31</f>
        <v>1831.7466666666667</v>
      </c>
      <c r="D63" s="103">
        <f>AIRFLOW!D31</f>
        <v>7.9965866666666665</v>
      </c>
      <c r="E63" s="104">
        <f>AIRFLOW!E31</f>
        <v>22495.333333333332</v>
      </c>
      <c r="F63" s="35">
        <f>25.4*AIRFLOW!F31</f>
        <v>2153.63557542907</v>
      </c>
      <c r="G63" s="36">
        <f>AIRFLOW!G31*0.472</f>
        <v>30.831181895518657</v>
      </c>
      <c r="H63" s="35">
        <f>AIRFLOW!H31</f>
        <v>1889.1924298819538</v>
      </c>
      <c r="I63" s="36">
        <f>AIRFLOW!I31</f>
        <v>649.9799746937014</v>
      </c>
      <c r="J63" s="37">
        <f>AIRFLOW!J31</f>
        <v>0.8712868293481252</v>
      </c>
      <c r="K63" s="38">
        <f>AIRFLOW!K31</f>
        <v>34.404021681309345</v>
      </c>
      <c r="L63" s="2"/>
      <c r="M63" s="2"/>
    </row>
    <row r="64" spans="1:13" ht="15.75">
      <c r="A64" s="34">
        <f>AIRFLOW!A32*25.4</f>
        <v>15.875</v>
      </c>
      <c r="B64" s="101">
        <f>AIRFLOW!B32*25.4</f>
        <v>2444.4909199999997</v>
      </c>
      <c r="C64" s="102">
        <f>AIRFLOW!C32</f>
        <v>1740.69</v>
      </c>
      <c r="D64" s="103">
        <f>AIRFLOW!D32</f>
        <v>7.584513333333334</v>
      </c>
      <c r="E64" s="104">
        <f>AIRFLOW!E32</f>
        <v>22977</v>
      </c>
      <c r="F64" s="35">
        <f>25.4*AIRFLOW!F32</f>
        <v>2546.7582345453334</v>
      </c>
      <c r="G64" s="36">
        <f>AIRFLOW!G32*0.472</f>
        <v>23.199741668637277</v>
      </c>
      <c r="H64" s="35">
        <f>AIRFLOW!H32</f>
        <v>1795.2801173949917</v>
      </c>
      <c r="I64" s="36">
        <f>AIRFLOW!I32</f>
        <v>578.3632533752041</v>
      </c>
      <c r="J64" s="37">
        <f>AIRFLOW!J32</f>
        <v>0.7752858624332495</v>
      </c>
      <c r="K64" s="38">
        <f>AIRFLOW!K32</f>
        <v>32.21513244482013</v>
      </c>
      <c r="L64" s="2"/>
      <c r="M64" s="2"/>
    </row>
    <row r="65" spans="1:13" ht="15.75">
      <c r="A65" s="34">
        <f>AIRFLOW!A33*25.4</f>
        <v>12.7</v>
      </c>
      <c r="B65" s="101">
        <f>AIRFLOW!B33*25.4</f>
        <v>2801.374466666666</v>
      </c>
      <c r="C65" s="102">
        <f>AIRFLOW!C33</f>
        <v>1616.1466666666668</v>
      </c>
      <c r="D65" s="103">
        <f>AIRFLOW!D33</f>
        <v>7.016726666666667</v>
      </c>
      <c r="E65" s="104">
        <f>AIRFLOW!E33</f>
        <v>24074.333333333332</v>
      </c>
      <c r="F65" s="35">
        <f>25.4*AIRFLOW!F33</f>
        <v>2918.5723017651367</v>
      </c>
      <c r="G65" s="36">
        <f>AIRFLOW!G33*0.472</f>
        <v>15.856099190001302</v>
      </c>
      <c r="H65" s="35">
        <f>AIRFLOW!H33</f>
        <v>1666.8309563798596</v>
      </c>
      <c r="I65" s="36">
        <f>AIRFLOW!I33</f>
        <v>452.9978606922896</v>
      </c>
      <c r="J65" s="37">
        <f>AIRFLOW!J33</f>
        <v>0.6072357381934177</v>
      </c>
      <c r="K65" s="38">
        <f>AIRFLOW!K33</f>
        <v>27.176736751201847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3117.2403999999997</v>
      </c>
      <c r="C66" s="102">
        <f>AIRFLOW!C34</f>
        <v>1476.6333333333332</v>
      </c>
      <c r="D66" s="103">
        <f>AIRFLOW!D34</f>
        <v>6.375836666666667</v>
      </c>
      <c r="E66" s="104">
        <f>AIRFLOW!E34</f>
        <v>25083</v>
      </c>
      <c r="F66" s="35">
        <f>25.4*AIRFLOW!F34</f>
        <v>3247.6527496192907</v>
      </c>
      <c r="G66" s="36">
        <f>AIRFLOW!G34*0.472</f>
        <v>9.365180051630455</v>
      </c>
      <c r="H66" s="35">
        <f>AIRFLOW!H34</f>
        <v>1522.9423182852918</v>
      </c>
      <c r="I66" s="36">
        <f>AIRFLOW!I34</f>
        <v>297.7284288436597</v>
      </c>
      <c r="J66" s="37">
        <f>AIRFLOW!J34</f>
        <v>0.3990997705679084</v>
      </c>
      <c r="K66" s="38">
        <f>AIRFLOW!K34</f>
        <v>19.55001456131075</v>
      </c>
      <c r="L66" s="2"/>
      <c r="M66" s="2"/>
    </row>
    <row r="67" spans="1:13" ht="15.75">
      <c r="A67" s="34">
        <f>AIRFLOW!A35*25.4</f>
        <v>6.35</v>
      </c>
      <c r="B67" s="101">
        <f>AIRFLOW!B35*25.4</f>
        <v>3369.4878</v>
      </c>
      <c r="C67" s="102">
        <f>AIRFLOW!C35</f>
        <v>1348.9633333333331</v>
      </c>
      <c r="D67" s="103">
        <f>AIRFLOW!D35</f>
        <v>5.8050500000000005</v>
      </c>
      <c r="E67" s="104">
        <f>AIRFLOW!E35</f>
        <v>26173</v>
      </c>
      <c r="F67" s="35">
        <f>25.4*AIRFLOW!F35</f>
        <v>3510.453129787056</v>
      </c>
      <c r="G67" s="36">
        <f>AIRFLOW!G35*0.472</f>
        <v>4.453994492412617</v>
      </c>
      <c r="H67" s="35">
        <f>AIRFLOW!H35</f>
        <v>1391.2684346024887</v>
      </c>
      <c r="I67" s="36">
        <f>AIRFLOW!I35</f>
        <v>153.05927413308825</v>
      </c>
      <c r="J67" s="37">
        <f>AIRFLOW!J35</f>
        <v>0.20517328972263837</v>
      </c>
      <c r="K67" s="38">
        <f>AIRFLOW!K35</f>
        <v>11.002763841303498</v>
      </c>
      <c r="L67" s="2"/>
      <c r="M67" s="2"/>
    </row>
    <row r="68" spans="1:13" ht="15.75">
      <c r="A68" s="34">
        <f>AIRFLOW!A36*25.4</f>
        <v>0</v>
      </c>
      <c r="B68" s="101">
        <f>AIRFLOW!B36*25.4</f>
        <v>3704.1327999999994</v>
      </c>
      <c r="C68" s="102">
        <f>AIRFLOW!C36</f>
        <v>1257.8433333333332</v>
      </c>
      <c r="D68" s="103">
        <f>AIRFLOW!D36</f>
        <v>5.413006666666667</v>
      </c>
      <c r="E68" s="104">
        <f>AIRFLOW!E36</f>
        <v>27341</v>
      </c>
      <c r="F68" s="35">
        <f>25.4*AIRFLOW!F36</f>
        <v>3859.0982822098044</v>
      </c>
      <c r="G68" s="36">
        <f>AIRFLOW!G36*0.472</f>
        <v>0</v>
      </c>
      <c r="H68" s="35">
        <f>AIRFLOW!H36</f>
        <v>1297.2908025732177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651.5035180840448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1.2777874479878868</v>
      </c>
      <c r="C74" s="102">
        <f>AIRFLOW!C26</f>
        <v>1914.2166666666665</v>
      </c>
      <c r="D74" s="103">
        <f>AIRFLOW!D26</f>
        <v>8.360093333333333</v>
      </c>
      <c r="E74" s="107">
        <f>AIRFLOW!E26</f>
        <v>22241</v>
      </c>
      <c r="F74" s="41">
        <f>AIRFLOW!F26*(0.07355/0.2952998)</f>
        <v>1.3312447506091851</v>
      </c>
      <c r="G74" s="41">
        <f>AIRFLOW!G26*0.472*(0.001*3600)</f>
        <v>204.2443862872464</v>
      </c>
      <c r="H74" s="40">
        <f>AIRFLOW!H26</f>
        <v>1974.2487875800878</v>
      </c>
      <c r="I74" s="42">
        <f>AIRFLOW!I26</f>
        <v>75.40134508304787</v>
      </c>
      <c r="J74" s="43">
        <f>AIRFLOW!J26</f>
        <v>0.10107418911936712</v>
      </c>
      <c r="K74" s="41">
        <f>AIRFLOW!K26</f>
        <v>3.8195795927685503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3.651524603132139</v>
      </c>
      <c r="C75" s="102">
        <f>AIRFLOW!C27</f>
        <v>1908.0933333333332</v>
      </c>
      <c r="D75" s="103">
        <f>AIRFLOW!D27</f>
        <v>8.33556</v>
      </c>
      <c r="E75" s="107">
        <f>AIRFLOW!E27</f>
        <v>22262</v>
      </c>
      <c r="F75" s="41">
        <f>AIRFLOW!F27*(0.07355/0.2952998)</f>
        <v>3.804289177589441</v>
      </c>
      <c r="G75" s="41">
        <f>AIRFLOW!G27*0.472*(0.001*3600)</f>
        <v>190.62986442277855</v>
      </c>
      <c r="H75" s="40">
        <f>AIRFLOW!H27</f>
        <v>1967.9334192000113</v>
      </c>
      <c r="I75" s="42">
        <f>AIRFLOW!I27</f>
        <v>201.10428960737553</v>
      </c>
      <c r="J75" s="43">
        <f>AIRFLOW!J27</f>
        <v>0.26957679572034254</v>
      </c>
      <c r="K75" s="41">
        <f>AIRFLOW!K27</f>
        <v>10.219878667051447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6.586951176397681</v>
      </c>
      <c r="C76" s="102">
        <f>AIRFLOW!C28</f>
        <v>1899.1066666666666</v>
      </c>
      <c r="D76" s="103">
        <f>AIRFLOW!D28</f>
        <v>8.291496666666667</v>
      </c>
      <c r="E76" s="107">
        <f>AIRFLOW!E28</f>
        <v>22269</v>
      </c>
      <c r="F76" s="41">
        <f>AIRFLOW!F28*(0.07355/0.2952998)</f>
        <v>6.862521767533859</v>
      </c>
      <c r="G76" s="41">
        <f>AIRFLOW!G28*0.472*(0.001*3600)</f>
        <v>177.7047655982583</v>
      </c>
      <c r="H76" s="40">
        <f>AIRFLOW!H28</f>
        <v>1958.6649199334431</v>
      </c>
      <c r="I76" s="42">
        <f>AIRFLOW!I28</f>
        <v>338.1692282617202</v>
      </c>
      <c r="J76" s="43">
        <f>AIRFLOW!J28</f>
        <v>0.453309957455389</v>
      </c>
      <c r="K76" s="41">
        <f>AIRFLOW!K28</f>
        <v>17.265436879444277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12.13026209860849</v>
      </c>
      <c r="C77" s="102">
        <f>AIRFLOW!C29</f>
        <v>1885.66</v>
      </c>
      <c r="D77" s="103">
        <f>AIRFLOW!D29</f>
        <v>8.24193</v>
      </c>
      <c r="E77" s="107">
        <f>AIRFLOW!E29</f>
        <v>22226</v>
      </c>
      <c r="F77" s="41">
        <f>AIRFLOW!F29*(0.07355/0.2952998)</f>
        <v>12.63774172121872</v>
      </c>
      <c r="G77" s="41">
        <f>AIRFLOW!G29*0.472*(0.001*3600)</f>
        <v>153.16321869214204</v>
      </c>
      <c r="H77" s="40">
        <f>AIRFLOW!H29</f>
        <v>1944.7965497400685</v>
      </c>
      <c r="I77" s="42">
        <f>AIRFLOW!I29</f>
        <v>536.7918458392547</v>
      </c>
      <c r="J77" s="43">
        <f>AIRFLOW!J29</f>
        <v>0.7195601150660251</v>
      </c>
      <c r="K77" s="41">
        <f>AIRFLOW!K29</f>
        <v>27.600697977574097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16.15416963257905</v>
      </c>
      <c r="C78" s="102">
        <f>AIRFLOW!C30</f>
        <v>1874.8766666666663</v>
      </c>
      <c r="D78" s="103">
        <f>AIRFLOW!D30</f>
        <v>8.188853333333334</v>
      </c>
      <c r="E78" s="107">
        <f>AIRFLOW!E30</f>
        <v>22221</v>
      </c>
      <c r="F78" s="41">
        <f>AIRFLOW!F30*(0.07355/0.2952998)</f>
        <v>16.82999277985163</v>
      </c>
      <c r="G78" s="41">
        <f>AIRFLOW!G30*0.472*(0.001*3600)</f>
        <v>135.39161873530082</v>
      </c>
      <c r="H78" s="40">
        <f>AIRFLOW!H30</f>
        <v>1933.675038194316</v>
      </c>
      <c r="I78" s="42">
        <f>AIRFLOW!I30</f>
        <v>631.8989628556579</v>
      </c>
      <c r="J78" s="43">
        <f>AIRFLOW!J30</f>
        <v>0.8470495480638847</v>
      </c>
      <c r="K78" s="41">
        <f>AIRFLOW!K30</f>
        <v>32.676333659813416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20.270232664115134</v>
      </c>
      <c r="C79" s="102">
        <f>AIRFLOW!C31</f>
        <v>1831.7466666666667</v>
      </c>
      <c r="D79" s="103">
        <f>AIRFLOW!D31</f>
        <v>7.9965866666666665</v>
      </c>
      <c r="E79" s="107">
        <f>AIRFLOW!E31</f>
        <v>22495.333333333332</v>
      </c>
      <c r="F79" s="41">
        <f>AIRFLOW!F31*(0.07355/0.2952998)</f>
        <v>21.118254738080612</v>
      </c>
      <c r="G79" s="41">
        <f>AIRFLOW!G31*0.472*(0.001*3600)</f>
        <v>110.99225482386717</v>
      </c>
      <c r="H79" s="40">
        <f>AIRFLOW!H31</f>
        <v>1889.1924298819538</v>
      </c>
      <c r="I79" s="42">
        <f>AIRFLOW!I31</f>
        <v>649.9799746937014</v>
      </c>
      <c r="J79" s="43">
        <f>AIRFLOW!J31</f>
        <v>0.8712868293481252</v>
      </c>
      <c r="K79" s="41">
        <f>AIRFLOW!K31</f>
        <v>34.404021681309345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23.97034230974759</v>
      </c>
      <c r="C80" s="102">
        <f>AIRFLOW!C32</f>
        <v>1740.69</v>
      </c>
      <c r="D80" s="103">
        <f>AIRFLOW!D32</f>
        <v>7.584513333333334</v>
      </c>
      <c r="E80" s="107">
        <f>AIRFLOW!E32</f>
        <v>22977</v>
      </c>
      <c r="F80" s="41">
        <f>AIRFLOW!F32*(0.07355/0.2952998)</f>
        <v>24.973161553907545</v>
      </c>
      <c r="G80" s="41">
        <f>AIRFLOW!G32*0.472*(0.001*3600)</f>
        <v>83.5190700070942</v>
      </c>
      <c r="H80" s="40">
        <f>AIRFLOW!H32</f>
        <v>1795.2801173949917</v>
      </c>
      <c r="I80" s="42">
        <f>AIRFLOW!I32</f>
        <v>578.3632533752041</v>
      </c>
      <c r="J80" s="43">
        <f>AIRFLOW!J32</f>
        <v>0.7752858624332495</v>
      </c>
      <c r="K80" s="41">
        <f>AIRFLOW!K32</f>
        <v>32.21513244482013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27.469893364867385</v>
      </c>
      <c r="C81" s="102">
        <f>AIRFLOW!C33</f>
        <v>1616.1466666666668</v>
      </c>
      <c r="D81" s="103">
        <f>AIRFLOW!D33</f>
        <v>7.016726666666667</v>
      </c>
      <c r="E81" s="107">
        <f>AIRFLOW!E33</f>
        <v>24074.333333333332</v>
      </c>
      <c r="F81" s="41">
        <f>AIRFLOW!F33*(0.07355/0.2952998)</f>
        <v>28.61911924346942</v>
      </c>
      <c r="G81" s="41">
        <f>AIRFLOW!G33*0.472*(0.001*3600)</f>
        <v>57.08195708400469</v>
      </c>
      <c r="H81" s="40">
        <f>AIRFLOW!H33</f>
        <v>1666.8309563798596</v>
      </c>
      <c r="I81" s="42">
        <f>AIRFLOW!I33</f>
        <v>452.9978606922896</v>
      </c>
      <c r="J81" s="43">
        <f>AIRFLOW!J33</f>
        <v>0.6072357381934177</v>
      </c>
      <c r="K81" s="41">
        <f>AIRFLOW!K33</f>
        <v>27.176736751201847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30.567231335747607</v>
      </c>
      <c r="C82" s="102">
        <f>AIRFLOW!C34</f>
        <v>1476.6333333333332</v>
      </c>
      <c r="D82" s="103">
        <f>AIRFLOW!D34</f>
        <v>6.375836666666667</v>
      </c>
      <c r="E82" s="107">
        <f>AIRFLOW!E34</f>
        <v>25083</v>
      </c>
      <c r="F82" s="41">
        <f>AIRFLOW!F34*(0.07355/0.2952998)</f>
        <v>31.84603692926271</v>
      </c>
      <c r="G82" s="41">
        <f>AIRFLOW!G34*0.472*(0.001*3600)</f>
        <v>33.71464818586964</v>
      </c>
      <c r="H82" s="40">
        <f>AIRFLOW!H34</f>
        <v>1522.9423182852918</v>
      </c>
      <c r="I82" s="42">
        <f>AIRFLOW!I34</f>
        <v>297.7284288436597</v>
      </c>
      <c r="J82" s="43">
        <f>AIRFLOW!J34</f>
        <v>0.3990997705679084</v>
      </c>
      <c r="K82" s="41">
        <f>AIRFLOW!K34</f>
        <v>19.55001456131075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33.040734704188765</v>
      </c>
      <c r="C83" s="102">
        <f>AIRFLOW!C35</f>
        <v>1348.9633333333331</v>
      </c>
      <c r="D83" s="103">
        <f>AIRFLOW!D35</f>
        <v>5.8050500000000005</v>
      </c>
      <c r="E83" s="107">
        <f>AIRFLOW!E35</f>
        <v>26173</v>
      </c>
      <c r="F83" s="41">
        <f>AIRFLOW!F35*(0.07355/0.2952998)</f>
        <v>34.42302137220477</v>
      </c>
      <c r="G83" s="41">
        <f>AIRFLOW!G35*0.472*(0.001*3600)</f>
        <v>16.034380172685424</v>
      </c>
      <c r="H83" s="40">
        <f>AIRFLOW!H35</f>
        <v>1391.2684346024887</v>
      </c>
      <c r="I83" s="42">
        <f>AIRFLOW!I35</f>
        <v>153.05927413308825</v>
      </c>
      <c r="J83" s="43">
        <f>AIRFLOW!J35</f>
        <v>0.20517328972263837</v>
      </c>
      <c r="K83" s="41">
        <f>AIRFLOW!K35</f>
        <v>11.002763841303498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36.32221762425847</v>
      </c>
      <c r="C84" s="102">
        <f>AIRFLOW!C36</f>
        <v>1257.8433333333332</v>
      </c>
      <c r="D84" s="103">
        <f>AIRFLOW!D36</f>
        <v>5.413006666666667</v>
      </c>
      <c r="E84" s="107">
        <f>AIRFLOW!E36</f>
        <v>27341</v>
      </c>
      <c r="F84" s="41">
        <f>AIRFLOW!F36*(0.07355/0.2952998)</f>
        <v>37.84178786457833</v>
      </c>
      <c r="G84" s="41">
        <f>AIRFLOW!G36*0.472*(0.001*3600)</f>
        <v>0</v>
      </c>
      <c r="H84" s="40">
        <f>AIRFLOW!H36</f>
        <v>1297.2908025732177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651.5035180840448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2009-12-04T21:06:19Z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433222024</vt:i4>
  </property>
  <property fmtid="{D5CDD505-2E9C-101B-9397-08002B2CF9AE}" pid="3" name="_EmailSubject">
    <vt:lpwstr>Q6600-083A  (240v)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