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<sst xmlns="http://schemas.openxmlformats.org/spreadsheetml/2006/main" count="78" uniqueCount="30">
  <si>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</si>
  <si>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</si>
  <si>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</si>
  <si>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</si>
  <si>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</si>
  <si>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</si>
  <si>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</si>
  <si>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</si>
  <si>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</si>
  <si>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</si>
  <si>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</si>
  <si>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</si>
  <si>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</si>
  <si>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</si>
  <si>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</si>
  <si>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</si>
  <si>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</si>
  <si>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</si>
  <si>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</si>
  <si>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</si>
  <si>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</si>
  <si>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</si>
  <si>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</si>
  <si>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</si>
  <si>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</si>
  <si>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40.94 inH20, 1040 mmH20 or 10.20 Pa, Maximum open watts = 410 watts.</t>
  </si>
  <si>
    <t>LIGHTHOUSE</t>
  </si>
  <si>
    <t>VACUUM</t>
  </si>
  <si>
    <t>MOTORS</t>
  </si>
  <si>
    <t>LH6555-13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</si>
</sst>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4569039"/>
        <c:axId val="2135930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8016009"/>
        <c:axId val="52382034"/>
      </c:scatterChart>
      <c:valAx>
        <c:axId val="54569039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359304"/>
        <c:crosses val="autoZero"/>
        <c:crossBetween val="midCat"/>
        <c:dispUnits/>
        <c:majorUnit val="10"/>
      </c:valAx>
      <c:valAx>
        <c:axId val="2135930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69039"/>
        <c:crosses val="autoZero"/>
        <c:crossBetween val="midCat"/>
        <c:dispUnits/>
      </c:valAx>
      <c:valAx>
        <c:axId val="58016009"/>
        <c:scaling>
          <c:orientation val="minMax"/>
        </c:scaling>
        <c:axPos val="b"/>
        <c:delete val="1"/>
        <c:majorTickMark val="out"/>
        <c:minorTickMark val="none"/>
        <c:tickLblPos val="nextTo"/>
        <c:crossAx val="52382034"/>
        <c:crosses val="max"/>
        <c:crossBetween val="midCat"/>
        <c:dispUnits/>
      </c:valAx>
      <c:valAx>
        <c:axId val="5238203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1600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76259"/>
        <c:axId val="15086332"/>
      </c:scatterChart>
      <c:valAx>
        <c:axId val="167625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5086332"/>
        <c:crosses val="autoZero"/>
        <c:crossBetween val="midCat"/>
        <c:dispUnits/>
      </c:valAx>
      <c:valAx>
        <c:axId val="1508633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6762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559261"/>
        <c:axId val="1403335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9191287"/>
        <c:axId val="62959536"/>
      </c:scatterChart>
      <c:valAx>
        <c:axId val="1559261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4033350"/>
        <c:crosses val="autoZero"/>
        <c:crossBetween val="midCat"/>
        <c:dispUnits/>
        <c:majorUnit val="5"/>
      </c:valAx>
      <c:valAx>
        <c:axId val="1403335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261"/>
        <c:crosses val="autoZero"/>
        <c:crossBetween val="midCat"/>
        <c:dispUnits/>
      </c:valAx>
      <c:valAx>
        <c:axId val="59191287"/>
        <c:scaling>
          <c:orientation val="minMax"/>
        </c:scaling>
        <c:axPos val="b"/>
        <c:delete val="1"/>
        <c:majorTickMark val="out"/>
        <c:minorTickMark val="none"/>
        <c:tickLblPos val="nextTo"/>
        <c:crossAx val="62959536"/>
        <c:crosses val="max"/>
        <c:crossBetween val="midCat"/>
        <c:dispUnits/>
      </c:valAx>
      <c:valAx>
        <c:axId val="6295953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19128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7" sqref="L7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1.80009</v>
      </c>
      <c r="C26" s="86">
        <v>348.5</v>
      </c>
      <c r="D26" s="87">
        <v>14.65</v>
      </c>
      <c r="E26" s="88">
        <v>13395</v>
      </c>
      <c r="F26" s="45">
        <v>1.8996084743678994</v>
      </c>
      <c r="G26" s="45">
        <v>72.62494514114377</v>
      </c>
      <c r="H26" s="46">
        <v>362.9429678054715</v>
      </c>
      <c r="I26" s="47">
        <v>16.203798370996342</v>
      </c>
      <c r="J26" s="48">
        <v>0.021720909344499117</v>
      </c>
      <c r="K26" s="47">
        <v>4.462801274052794</v>
      </c>
      <c r="L26" s="20"/>
      <c r="M26" s="20"/>
    </row>
    <row r="27" spans="1:13" ht="15" customHeight="1">
      <c r="A27" s="44">
        <v>1.5</v>
      </c>
      <c r="B27" s="85">
        <v>4.97275</v>
      </c>
      <c r="C27" s="86">
        <v>353.5</v>
      </c>
      <c r="D27" s="87">
        <v>14.75</v>
      </c>
      <c r="E27" s="88">
        <v>13290</v>
      </c>
      <c r="F27" s="45">
        <v>5.2476698614585775</v>
      </c>
      <c r="G27" s="45">
        <v>66.91854300205304</v>
      </c>
      <c r="H27" s="46">
        <v>368.1501839863247</v>
      </c>
      <c r="I27" s="47">
        <v>41.211916905435345</v>
      </c>
      <c r="J27" s="48">
        <v>0.05524385644160233</v>
      </c>
      <c r="K27" s="47">
        <v>11.194167251627825</v>
      </c>
      <c r="L27" s="20"/>
      <c r="M27" s="20"/>
    </row>
    <row r="28" spans="1:13" ht="15" customHeight="1">
      <c r="A28" s="44">
        <v>1.25</v>
      </c>
      <c r="B28" s="85">
        <v>8.79044</v>
      </c>
      <c r="C28" s="86">
        <v>355.5</v>
      </c>
      <c r="D28" s="87">
        <v>14.85</v>
      </c>
      <c r="E28" s="88">
        <v>13158</v>
      </c>
      <c r="F28" s="45">
        <v>9.27642191080588</v>
      </c>
      <c r="G28" s="45">
        <v>62.175412316187014</v>
      </c>
      <c r="H28" s="46">
        <v>370.233070458666</v>
      </c>
      <c r="I28" s="47">
        <v>67.68572171984387</v>
      </c>
      <c r="J28" s="48">
        <v>0.09073153045555478</v>
      </c>
      <c r="K28" s="47">
        <v>18.281958315947456</v>
      </c>
      <c r="L28" s="20"/>
      <c r="M28" s="20"/>
    </row>
    <row r="29" spans="1:14" ht="15" customHeight="1">
      <c r="A29" s="44">
        <v>1</v>
      </c>
      <c r="B29" s="85">
        <v>15.4583</v>
      </c>
      <c r="C29" s="86">
        <v>359</v>
      </c>
      <c r="D29" s="87">
        <v>15</v>
      </c>
      <c r="E29" s="88">
        <v>13041</v>
      </c>
      <c r="F29" s="45">
        <v>16.312916398247474</v>
      </c>
      <c r="G29" s="45">
        <v>52.56909373032761</v>
      </c>
      <c r="H29" s="46">
        <v>373.87812178526326</v>
      </c>
      <c r="I29" s="47">
        <v>100.63754764824415</v>
      </c>
      <c r="J29" s="48">
        <v>0.13490287888504576</v>
      </c>
      <c r="K29" s="47">
        <v>26.917469117558497</v>
      </c>
      <c r="L29" s="20"/>
      <c r="M29" s="20"/>
      <c r="N29" s="10"/>
    </row>
    <row r="30" spans="1:13" ht="15" customHeight="1">
      <c r="A30" s="44">
        <v>0.875</v>
      </c>
      <c r="B30" s="85">
        <v>19.875999999999998</v>
      </c>
      <c r="C30" s="86">
        <v>358</v>
      </c>
      <c r="D30" s="87">
        <v>15</v>
      </c>
      <c r="E30" s="88">
        <v>13077</v>
      </c>
      <c r="F30" s="45">
        <v>20.974850166678536</v>
      </c>
      <c r="G30" s="45">
        <v>45.127369247315826</v>
      </c>
      <c r="H30" s="46">
        <v>372.83667854909265</v>
      </c>
      <c r="I30" s="47">
        <v>111.08050611100312</v>
      </c>
      <c r="J30" s="48">
        <v>0.1489014827225243</v>
      </c>
      <c r="K30" s="47">
        <v>29.79385319844533</v>
      </c>
      <c r="L30" s="20"/>
      <c r="M30" s="20"/>
    </row>
    <row r="31" spans="1:13" ht="15" customHeight="1">
      <c r="A31" s="44">
        <v>0.75</v>
      </c>
      <c r="B31" s="85">
        <v>24.0162</v>
      </c>
      <c r="C31" s="86">
        <v>353</v>
      </c>
      <c r="D31" s="87">
        <v>14.75</v>
      </c>
      <c r="E31" s="88">
        <v>13251</v>
      </c>
      <c r="F31" s="45">
        <v>25.343942270727766</v>
      </c>
      <c r="G31" s="45">
        <v>36.40923089266822</v>
      </c>
      <c r="H31" s="46">
        <v>367.6294623682394</v>
      </c>
      <c r="I31" s="47">
        <v>108.289793519508</v>
      </c>
      <c r="J31" s="48">
        <v>0.14516058112534586</v>
      </c>
      <c r="K31" s="47">
        <v>29.45593152661961</v>
      </c>
      <c r="L31" s="20"/>
      <c r="M31" s="20"/>
    </row>
    <row r="32" spans="1:13" ht="15" customHeight="1">
      <c r="A32" s="44">
        <v>0.625</v>
      </c>
      <c r="B32" s="85">
        <v>27.8564</v>
      </c>
      <c r="C32" s="86">
        <v>342</v>
      </c>
      <c r="D32" s="87">
        <v>14.25</v>
      </c>
      <c r="E32" s="88">
        <v>13632</v>
      </c>
      <c r="F32" s="45">
        <v>29.3964487916615</v>
      </c>
      <c r="G32" s="45">
        <v>27.20908863755038</v>
      </c>
      <c r="H32" s="46">
        <v>356.17358677036225</v>
      </c>
      <c r="I32" s="47">
        <v>93.86629429495135</v>
      </c>
      <c r="J32" s="48">
        <v>0.12582613176266938</v>
      </c>
      <c r="K32" s="47">
        <v>26.354086260604795</v>
      </c>
      <c r="L32" s="20"/>
      <c r="M32" s="20"/>
    </row>
    <row r="33" spans="1:14" ht="15" customHeight="1">
      <c r="A33" s="44">
        <v>0.5</v>
      </c>
      <c r="B33" s="85">
        <v>31.7041</v>
      </c>
      <c r="C33" s="86">
        <v>328.5</v>
      </c>
      <c r="D33" s="87">
        <v>13.7</v>
      </c>
      <c r="E33" s="88">
        <v>14155.5</v>
      </c>
      <c r="F33" s="45">
        <v>33.45686995217312</v>
      </c>
      <c r="G33" s="45">
        <v>18.423103401637892</v>
      </c>
      <c r="H33" s="46">
        <v>342.1141030820585</v>
      </c>
      <c r="I33" s="47">
        <v>72.33561223490453</v>
      </c>
      <c r="J33" s="48">
        <v>0.09696462766072994</v>
      </c>
      <c r="K33" s="47">
        <v>21.143499433884493</v>
      </c>
      <c r="L33" s="20"/>
      <c r="M33" s="20"/>
      <c r="N33" s="17"/>
    </row>
    <row r="34" spans="1:13" ht="15" customHeight="1">
      <c r="A34" s="44">
        <v>0.375</v>
      </c>
      <c r="B34" s="85">
        <v>35.3643</v>
      </c>
      <c r="C34" s="86">
        <v>313.5</v>
      </c>
      <c r="D34" s="87">
        <v>13.1</v>
      </c>
      <c r="E34" s="88">
        <v>14782.5</v>
      </c>
      <c r="F34" s="45">
        <v>37.31942512323756</v>
      </c>
      <c r="G34" s="45">
        <v>11.286652418870485</v>
      </c>
      <c r="H34" s="46">
        <v>326.4924545394987</v>
      </c>
      <c r="I34" s="47">
        <v>49.43119358261568</v>
      </c>
      <c r="J34" s="48">
        <v>0.06626165359599956</v>
      </c>
      <c r="K34" s="47">
        <v>15.139970653483736</v>
      </c>
      <c r="L34" s="20"/>
      <c r="M34" s="20"/>
    </row>
    <row r="35" spans="1:13" ht="15" customHeight="1">
      <c r="A35" s="44">
        <v>0.25</v>
      </c>
      <c r="B35" s="85">
        <v>38.8519</v>
      </c>
      <c r="C35" s="86">
        <v>301.5</v>
      </c>
      <c r="D35" s="87">
        <v>12.65</v>
      </c>
      <c r="E35" s="88">
        <v>15421.5</v>
      </c>
      <c r="F35" s="45">
        <v>40.99983805548288</v>
      </c>
      <c r="G35" s="45">
        <v>5.573612799337978</v>
      </c>
      <c r="H35" s="46">
        <v>313.99513570545093</v>
      </c>
      <c r="I35" s="47">
        <v>26.817575551538575</v>
      </c>
      <c r="J35" s="48">
        <v>0.0359484926964324</v>
      </c>
      <c r="K35" s="47">
        <v>8.540862272304405</v>
      </c>
      <c r="L35" s="20"/>
      <c r="M35" s="20"/>
    </row>
    <row r="36" spans="1:14" ht="15" customHeight="1">
      <c r="A36" s="44">
        <v>0</v>
      </c>
      <c r="B36" s="85">
        <v>43.104699999999994</v>
      </c>
      <c r="C36" s="86">
        <v>291.5</v>
      </c>
      <c r="D36" s="87">
        <v>12.15</v>
      </c>
      <c r="E36" s="88">
        <v>15891</v>
      </c>
      <c r="F36" s="45">
        <v>45.48775528172813</v>
      </c>
      <c r="G36" s="45">
        <v>0</v>
      </c>
      <c r="H36" s="46">
        <v>303.5807033437444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112.0395879142445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45.722286</v>
      </c>
      <c r="C58" s="103">
        <f>AIRFLOW!C26</f>
        <v>348.5</v>
      </c>
      <c r="D58" s="104">
        <f>AIRFLOW!D26</f>
        <v>14.65</v>
      </c>
      <c r="E58" s="105">
        <f>AIRFLOW!E26</f>
        <v>13395</v>
      </c>
      <c r="F58" s="35">
        <f>25.4*AIRFLOW!F26</f>
        <v>48.25005524894464</v>
      </c>
      <c r="G58" s="36">
        <f>AIRFLOW!G26*0.472</f>
        <v>34.278974106619856</v>
      </c>
      <c r="H58" s="35">
        <f>AIRFLOW!H26</f>
        <v>362.9429678054715</v>
      </c>
      <c r="I58" s="36">
        <f>AIRFLOW!I26</f>
        <v>16.203798370996342</v>
      </c>
      <c r="J58" s="37">
        <f>AIRFLOW!J26</f>
        <v>0.021720909344499117</v>
      </c>
      <c r="K58" s="38">
        <f>AIRFLOW!K26</f>
        <v>4.462801274052794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126.30784999999999</v>
      </c>
      <c r="C59" s="103">
        <f>AIRFLOW!C27</f>
        <v>353.5</v>
      </c>
      <c r="D59" s="104">
        <f>AIRFLOW!D27</f>
        <v>14.75</v>
      </c>
      <c r="E59" s="105">
        <f>AIRFLOW!E27</f>
        <v>13290</v>
      </c>
      <c r="F59" s="35">
        <f>25.4*AIRFLOW!F27</f>
        <v>133.29081448104787</v>
      </c>
      <c r="G59" s="36">
        <f>AIRFLOW!G27*0.472</f>
        <v>31.585552296969034</v>
      </c>
      <c r="H59" s="35">
        <f>AIRFLOW!H27</f>
        <v>368.1501839863247</v>
      </c>
      <c r="I59" s="36">
        <f>AIRFLOW!I27</f>
        <v>41.211916905435345</v>
      </c>
      <c r="J59" s="37">
        <f>AIRFLOW!J27</f>
        <v>0.05524385644160233</v>
      </c>
      <c r="K59" s="38">
        <f>AIRFLOW!K27</f>
        <v>11.194167251627825</v>
      </c>
      <c r="L59" s="2"/>
      <c r="M59" s="2"/>
    </row>
    <row r="60" spans="1:13" ht="15.75">
      <c r="A60" s="34">
        <f>AIRFLOW!A28*25.4</f>
        <v>31.75</v>
      </c>
      <c r="B60" s="102">
        <f>AIRFLOW!B28*25.4</f>
        <v>223.277176</v>
      </c>
      <c r="C60" s="103">
        <f>AIRFLOW!C28</f>
        <v>355.5</v>
      </c>
      <c r="D60" s="104">
        <f>AIRFLOW!D28</f>
        <v>14.85</v>
      </c>
      <c r="E60" s="105">
        <f>AIRFLOW!E28</f>
        <v>13158</v>
      </c>
      <c r="F60" s="35">
        <f>25.4*AIRFLOW!F28</f>
        <v>235.62111653446934</v>
      </c>
      <c r="G60" s="36">
        <f>AIRFLOW!G28*0.472</f>
        <v>29.34679461324027</v>
      </c>
      <c r="H60" s="35">
        <f>AIRFLOW!H28</f>
        <v>370.233070458666</v>
      </c>
      <c r="I60" s="36">
        <f>AIRFLOW!I28</f>
        <v>67.68572171984387</v>
      </c>
      <c r="J60" s="37">
        <f>AIRFLOW!J28</f>
        <v>0.09073153045555478</v>
      </c>
      <c r="K60" s="38">
        <f>AIRFLOW!K28</f>
        <v>18.281958315947456</v>
      </c>
      <c r="L60" s="2"/>
      <c r="M60" s="2"/>
    </row>
    <row r="61" spans="1:13" ht="15.75">
      <c r="A61" s="34">
        <f>AIRFLOW!A29*25.4</f>
        <v>25.4</v>
      </c>
      <c r="B61" s="102">
        <f>AIRFLOW!B29*25.4</f>
        <v>392.64081999999996</v>
      </c>
      <c r="C61" s="103">
        <f>AIRFLOW!C29</f>
        <v>359</v>
      </c>
      <c r="D61" s="104">
        <f>AIRFLOW!D29</f>
        <v>15</v>
      </c>
      <c r="E61" s="105">
        <f>AIRFLOW!E29</f>
        <v>13041</v>
      </c>
      <c r="F61" s="35">
        <f>25.4*AIRFLOW!F29</f>
        <v>414.3480765154858</v>
      </c>
      <c r="G61" s="36">
        <f>AIRFLOW!G29*0.472</f>
        <v>24.81261224071463</v>
      </c>
      <c r="H61" s="35">
        <f>AIRFLOW!H29</f>
        <v>373.87812178526326</v>
      </c>
      <c r="I61" s="36">
        <f>AIRFLOW!I29</f>
        <v>100.63754764824415</v>
      </c>
      <c r="J61" s="37">
        <f>AIRFLOW!J29</f>
        <v>0.13490287888504576</v>
      </c>
      <c r="K61" s="38">
        <f>AIRFLOW!K29</f>
        <v>26.917469117558497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504.8503999999999</v>
      </c>
      <c r="C62" s="103">
        <f>AIRFLOW!C30</f>
        <v>358</v>
      </c>
      <c r="D62" s="104">
        <f>AIRFLOW!D30</f>
        <v>15</v>
      </c>
      <c r="E62" s="105">
        <f>AIRFLOW!E30</f>
        <v>13077</v>
      </c>
      <c r="F62" s="35">
        <f>25.4*AIRFLOW!F30</f>
        <v>532.7611942336348</v>
      </c>
      <c r="G62" s="36">
        <f>AIRFLOW!G30*0.472</f>
        <v>21.30011828473307</v>
      </c>
      <c r="H62" s="35">
        <f>AIRFLOW!H30</f>
        <v>372.83667854909265</v>
      </c>
      <c r="I62" s="36">
        <f>AIRFLOW!I30</f>
        <v>111.08050611100312</v>
      </c>
      <c r="J62" s="37">
        <f>AIRFLOW!J30</f>
        <v>0.1489014827225243</v>
      </c>
      <c r="K62" s="38">
        <f>AIRFLOW!K30</f>
        <v>29.79385319844533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610.01148</v>
      </c>
      <c r="C63" s="103">
        <f>AIRFLOW!C31</f>
        <v>353</v>
      </c>
      <c r="D63" s="104">
        <f>AIRFLOW!D31</f>
        <v>14.75</v>
      </c>
      <c r="E63" s="105">
        <f>AIRFLOW!E31</f>
        <v>13251</v>
      </c>
      <c r="F63" s="35">
        <f>25.4*AIRFLOW!F31</f>
        <v>643.7361336764852</v>
      </c>
      <c r="G63" s="36">
        <f>AIRFLOW!G31*0.472</f>
        <v>17.1851569813394</v>
      </c>
      <c r="H63" s="35">
        <f>AIRFLOW!H31</f>
        <v>367.6294623682394</v>
      </c>
      <c r="I63" s="36">
        <f>AIRFLOW!I31</f>
        <v>108.289793519508</v>
      </c>
      <c r="J63" s="37">
        <f>AIRFLOW!J31</f>
        <v>0.14516058112534586</v>
      </c>
      <c r="K63" s="38">
        <f>AIRFLOW!K31</f>
        <v>29.45593152661961</v>
      </c>
      <c r="L63" s="2"/>
      <c r="M63" s="2"/>
    </row>
    <row r="64" spans="1:13" ht="15.75">
      <c r="A64" s="34">
        <f>AIRFLOW!A32*25.4</f>
        <v>15.875</v>
      </c>
      <c r="B64" s="102">
        <f>AIRFLOW!B32*25.4</f>
        <v>707.55256</v>
      </c>
      <c r="C64" s="103">
        <f>AIRFLOW!C32</f>
        <v>342</v>
      </c>
      <c r="D64" s="104">
        <f>AIRFLOW!D32</f>
        <v>14.25</v>
      </c>
      <c r="E64" s="105">
        <f>AIRFLOW!E32</f>
        <v>13632</v>
      </c>
      <c r="F64" s="35">
        <f>25.4*AIRFLOW!F32</f>
        <v>746.6697993082021</v>
      </c>
      <c r="G64" s="36">
        <f>AIRFLOW!G32*0.472</f>
        <v>12.842689836923778</v>
      </c>
      <c r="H64" s="35">
        <f>AIRFLOW!H32</f>
        <v>356.17358677036225</v>
      </c>
      <c r="I64" s="36">
        <f>AIRFLOW!I32</f>
        <v>93.86629429495135</v>
      </c>
      <c r="J64" s="37">
        <f>AIRFLOW!J32</f>
        <v>0.12582613176266938</v>
      </c>
      <c r="K64" s="38">
        <f>AIRFLOW!K32</f>
        <v>26.354086260604795</v>
      </c>
      <c r="L64" s="2"/>
      <c r="M64" s="2"/>
    </row>
    <row r="65" spans="1:13" ht="15.75">
      <c r="A65" s="34">
        <f>AIRFLOW!A33*25.4</f>
        <v>12.7</v>
      </c>
      <c r="B65" s="102">
        <f>AIRFLOW!B33*25.4</f>
        <v>805.28414</v>
      </c>
      <c r="C65" s="103">
        <f>AIRFLOW!C33</f>
        <v>328.5</v>
      </c>
      <c r="D65" s="104">
        <f>AIRFLOW!D33</f>
        <v>13.7</v>
      </c>
      <c r="E65" s="105">
        <f>AIRFLOW!E33</f>
        <v>14155.5</v>
      </c>
      <c r="F65" s="35">
        <f>25.4*AIRFLOW!F33</f>
        <v>849.8044967851972</v>
      </c>
      <c r="G65" s="36">
        <f>AIRFLOW!G33*0.472</f>
        <v>8.695704805573085</v>
      </c>
      <c r="H65" s="35">
        <f>AIRFLOW!H33</f>
        <v>342.1141030820585</v>
      </c>
      <c r="I65" s="36">
        <f>AIRFLOW!I33</f>
        <v>72.33561223490453</v>
      </c>
      <c r="J65" s="37">
        <f>AIRFLOW!J33</f>
        <v>0.09696462766072994</v>
      </c>
      <c r="K65" s="38">
        <f>AIRFLOW!K33</f>
        <v>21.143499433884493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898.2532199999999</v>
      </c>
      <c r="C66" s="103">
        <f>AIRFLOW!C34</f>
        <v>313.5</v>
      </c>
      <c r="D66" s="104">
        <f>AIRFLOW!D34</f>
        <v>13.1</v>
      </c>
      <c r="E66" s="105">
        <f>AIRFLOW!E34</f>
        <v>14782.5</v>
      </c>
      <c r="F66" s="35">
        <f>25.4*AIRFLOW!F34</f>
        <v>947.9133981302339</v>
      </c>
      <c r="G66" s="36">
        <f>AIRFLOW!G34*0.472</f>
        <v>5.327299941706869</v>
      </c>
      <c r="H66" s="35">
        <f>AIRFLOW!H34</f>
        <v>326.4924545394987</v>
      </c>
      <c r="I66" s="36">
        <f>AIRFLOW!I34</f>
        <v>49.43119358261568</v>
      </c>
      <c r="J66" s="37">
        <f>AIRFLOW!J34</f>
        <v>0.06626165359599956</v>
      </c>
      <c r="K66" s="38">
        <f>AIRFLOW!K34</f>
        <v>15.139970653483736</v>
      </c>
      <c r="L66" s="2"/>
      <c r="M66" s="2"/>
    </row>
    <row r="67" spans="1:13" ht="15.75">
      <c r="A67" s="34">
        <f>AIRFLOW!A35*25.4</f>
        <v>6.35</v>
      </c>
      <c r="B67" s="102">
        <f>AIRFLOW!B35*25.4</f>
        <v>986.83826</v>
      </c>
      <c r="C67" s="103">
        <f>AIRFLOW!C35</f>
        <v>301.5</v>
      </c>
      <c r="D67" s="104">
        <f>AIRFLOW!D35</f>
        <v>12.65</v>
      </c>
      <c r="E67" s="105">
        <f>AIRFLOW!E35</f>
        <v>15421.5</v>
      </c>
      <c r="F67" s="35">
        <f>25.4*AIRFLOW!F35</f>
        <v>1041.395886609265</v>
      </c>
      <c r="G67" s="36">
        <f>AIRFLOW!G35*0.472</f>
        <v>2.630745241287525</v>
      </c>
      <c r="H67" s="35">
        <f>AIRFLOW!H35</f>
        <v>313.99513570545093</v>
      </c>
      <c r="I67" s="36">
        <f>AIRFLOW!I35</f>
        <v>26.817575551538575</v>
      </c>
      <c r="J67" s="37">
        <f>AIRFLOW!J35</f>
        <v>0.0359484926964324</v>
      </c>
      <c r="K67" s="38">
        <f>AIRFLOW!K35</f>
        <v>8.540862272304405</v>
      </c>
      <c r="L67" s="2"/>
      <c r="M67" s="2"/>
    </row>
    <row r="68" spans="1:13" ht="15.75">
      <c r="A68" s="34">
        <f>AIRFLOW!A36*25.4</f>
        <v>0</v>
      </c>
      <c r="B68" s="102">
        <f>AIRFLOW!B36*25.4</f>
        <v>1094.8593799999999</v>
      </c>
      <c r="C68" s="103">
        <f>AIRFLOW!C36</f>
        <v>291.5</v>
      </c>
      <c r="D68" s="104">
        <f>AIRFLOW!D36</f>
        <v>12.15</v>
      </c>
      <c r="E68" s="105">
        <f>AIRFLOW!E36</f>
        <v>15891</v>
      </c>
      <c r="F68" s="35">
        <f>25.4*AIRFLOW!F36</f>
        <v>1155.3889841558944</v>
      </c>
      <c r="G68" s="36">
        <f>AIRFLOW!G36*0.472</f>
        <v>0</v>
      </c>
      <c r="H68" s="35">
        <f>AIRFLOW!H36</f>
        <v>303.5807033437444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112.0395879142445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0.4483464584127724</v>
      </c>
      <c r="C74" s="103">
        <f>AIRFLOW!C26</f>
        <v>348.5</v>
      </c>
      <c r="D74" s="104">
        <f>AIRFLOW!D26</f>
        <v>14.65</v>
      </c>
      <c r="E74" s="108">
        <f>AIRFLOW!E26</f>
        <v>13395</v>
      </c>
      <c r="F74" s="41">
        <f>AIRFLOW!F26*(0.07355/0.2952998)</f>
        <v>0.4731334165812473</v>
      </c>
      <c r="G74" s="41">
        <f>AIRFLOW!G26*0.472*(0.001*3600)</f>
        <v>123.40430678383149</v>
      </c>
      <c r="H74" s="40">
        <f>AIRFLOW!H26</f>
        <v>362.9429678054715</v>
      </c>
      <c r="I74" s="42">
        <f>AIRFLOW!I26</f>
        <v>16.203798370996342</v>
      </c>
      <c r="J74" s="43">
        <f>AIRFLOW!J26</f>
        <v>0.021720909344499117</v>
      </c>
      <c r="K74" s="41">
        <f>AIRFLOW!K26</f>
        <v>4.462801274052794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1.2385574338350382</v>
      </c>
      <c r="C75" s="103">
        <f>AIRFLOW!C27</f>
        <v>353.5</v>
      </c>
      <c r="D75" s="104">
        <f>AIRFLOW!D27</f>
        <v>14.75</v>
      </c>
      <c r="E75" s="108">
        <f>AIRFLOW!E27</f>
        <v>13290</v>
      </c>
      <c r="F75" s="41">
        <f>AIRFLOW!F27*(0.07355/0.2952998)</f>
        <v>1.3070314247089854</v>
      </c>
      <c r="G75" s="41">
        <f>AIRFLOW!G27*0.472*(0.001*3600)</f>
        <v>113.70798826908853</v>
      </c>
      <c r="H75" s="40">
        <f>AIRFLOW!H27</f>
        <v>368.1501839863247</v>
      </c>
      <c r="I75" s="42">
        <f>AIRFLOW!I27</f>
        <v>41.211916905435345</v>
      </c>
      <c r="J75" s="43">
        <f>AIRFLOW!J27</f>
        <v>0.05524385644160233</v>
      </c>
      <c r="K75" s="41">
        <f>AIRFLOW!K27</f>
        <v>11.194167251627825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2.1894253297834947</v>
      </c>
      <c r="C76" s="103">
        <f>AIRFLOW!C28</f>
        <v>355.5</v>
      </c>
      <c r="D76" s="104">
        <f>AIRFLOW!D28</f>
        <v>14.85</v>
      </c>
      <c r="E76" s="108">
        <f>AIRFLOW!E28</f>
        <v>13158</v>
      </c>
      <c r="F76" s="41">
        <f>AIRFLOW!F28*(0.07355/0.2952998)</f>
        <v>2.310468315724469</v>
      </c>
      <c r="G76" s="41">
        <f>AIRFLOW!G28*0.472*(0.001*3600)</f>
        <v>105.64846060766497</v>
      </c>
      <c r="H76" s="40">
        <f>AIRFLOW!H28</f>
        <v>370.233070458666</v>
      </c>
      <c r="I76" s="42">
        <f>AIRFLOW!I28</f>
        <v>67.68572171984387</v>
      </c>
      <c r="J76" s="43">
        <f>AIRFLOW!J28</f>
        <v>0.09073153045555478</v>
      </c>
      <c r="K76" s="41">
        <f>AIRFLOW!K28</f>
        <v>18.281958315947456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3.8501819676139304</v>
      </c>
      <c r="C77" s="103">
        <f>AIRFLOW!C29</f>
        <v>359</v>
      </c>
      <c r="D77" s="104">
        <f>AIRFLOW!D29</f>
        <v>15</v>
      </c>
      <c r="E77" s="108">
        <f>AIRFLOW!E29</f>
        <v>13041</v>
      </c>
      <c r="F77" s="41">
        <f>AIRFLOW!F29*(0.07355/0.2952998)</f>
        <v>4.063040344392721</v>
      </c>
      <c r="G77" s="41">
        <f>AIRFLOW!G29*0.472*(0.001*3600)</f>
        <v>89.32540406657266</v>
      </c>
      <c r="H77" s="40">
        <f>AIRFLOW!H29</f>
        <v>373.87812178526326</v>
      </c>
      <c r="I77" s="42">
        <f>AIRFLOW!I29</f>
        <v>100.63754764824415</v>
      </c>
      <c r="J77" s="43">
        <f>AIRFLOW!J29</f>
        <v>0.13490287888504576</v>
      </c>
      <c r="K77" s="41">
        <f>AIRFLOW!K29</f>
        <v>26.917469117558497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4.950493701655064</v>
      </c>
      <c r="C78" s="103">
        <f>AIRFLOW!C30</f>
        <v>358</v>
      </c>
      <c r="D78" s="104">
        <f>AIRFLOW!D30</f>
        <v>15</v>
      </c>
      <c r="E78" s="108">
        <f>AIRFLOW!E30</f>
        <v>13077</v>
      </c>
      <c r="F78" s="41">
        <f>AIRFLOW!F30*(0.07355/0.2952998)</f>
        <v>5.224183117493498</v>
      </c>
      <c r="G78" s="41">
        <f>AIRFLOW!G30*0.472*(0.001*3600)</f>
        <v>76.68042582503905</v>
      </c>
      <c r="H78" s="40">
        <f>AIRFLOW!H30</f>
        <v>372.83667854909265</v>
      </c>
      <c r="I78" s="42">
        <f>AIRFLOW!I30</f>
        <v>111.08050611100312</v>
      </c>
      <c r="J78" s="43">
        <f>AIRFLOW!J30</f>
        <v>0.1489014827225243</v>
      </c>
      <c r="K78" s="41">
        <f>AIRFLOW!K30</f>
        <v>29.79385319844533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5.981688812522055</v>
      </c>
      <c r="C79" s="103">
        <f>AIRFLOW!C31</f>
        <v>353</v>
      </c>
      <c r="D79" s="104">
        <f>AIRFLOW!D31</f>
        <v>14.75</v>
      </c>
      <c r="E79" s="108">
        <f>AIRFLOW!E31</f>
        <v>13251</v>
      </c>
      <c r="F79" s="41">
        <f>AIRFLOW!F31*(0.07355/0.2952998)</f>
        <v>6.312388135759074</v>
      </c>
      <c r="G79" s="41">
        <f>AIRFLOW!G31*0.472*(0.001*3600)</f>
        <v>61.86656513282184</v>
      </c>
      <c r="H79" s="40">
        <f>AIRFLOW!H31</f>
        <v>367.6294623682394</v>
      </c>
      <c r="I79" s="42">
        <f>AIRFLOW!I31</f>
        <v>108.289793519508</v>
      </c>
      <c r="J79" s="43">
        <f>AIRFLOW!J31</f>
        <v>0.14516058112534586</v>
      </c>
      <c r="K79" s="41">
        <f>AIRFLOW!K31</f>
        <v>29.45593152661961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6.9381632496872685</v>
      </c>
      <c r="C80" s="103">
        <f>AIRFLOW!C32</f>
        <v>342</v>
      </c>
      <c r="D80" s="104">
        <f>AIRFLOW!D32</f>
        <v>14.25</v>
      </c>
      <c r="E80" s="108">
        <f>AIRFLOW!E32</f>
        <v>13632</v>
      </c>
      <c r="F80" s="41">
        <f>AIRFLOW!F32*(0.07355/0.2952998)</f>
        <v>7.321741527175783</v>
      </c>
      <c r="G80" s="41">
        <f>AIRFLOW!G32*0.472*(0.001*3600)</f>
        <v>46.2336834129256</v>
      </c>
      <c r="H80" s="40">
        <f>AIRFLOW!H32</f>
        <v>356.17358677036225</v>
      </c>
      <c r="I80" s="42">
        <f>AIRFLOW!I32</f>
        <v>93.86629429495135</v>
      </c>
      <c r="J80" s="43">
        <f>AIRFLOW!J32</f>
        <v>0.12582613176266938</v>
      </c>
      <c r="K80" s="41">
        <f>AIRFLOW!K32</f>
        <v>26.354086260604795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7.896505703695025</v>
      </c>
      <c r="C81" s="103">
        <f>AIRFLOW!C33</f>
        <v>328.5</v>
      </c>
      <c r="D81" s="104">
        <f>AIRFLOW!D33</f>
        <v>13.7</v>
      </c>
      <c r="E81" s="108">
        <f>AIRFLOW!E33</f>
        <v>14155.5</v>
      </c>
      <c r="F81" s="41">
        <f>AIRFLOW!F33*(0.07355/0.2952998)</f>
        <v>8.333066209263716</v>
      </c>
      <c r="G81" s="41">
        <f>AIRFLOW!G33*0.472*(0.001*3600)</f>
        <v>31.304537300063107</v>
      </c>
      <c r="H81" s="40">
        <f>AIRFLOW!H33</f>
        <v>342.1141030820585</v>
      </c>
      <c r="I81" s="42">
        <f>AIRFLOW!I33</f>
        <v>72.33561223490453</v>
      </c>
      <c r="J81" s="43">
        <f>AIRFLOW!J33</f>
        <v>0.09696462766072994</v>
      </c>
      <c r="K81" s="41">
        <f>AIRFLOW!K33</f>
        <v>21.143499433884493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8.808147736639171</v>
      </c>
      <c r="C82" s="103">
        <f>AIRFLOW!C34</f>
        <v>313.5</v>
      </c>
      <c r="D82" s="104">
        <f>AIRFLOW!D34</f>
        <v>13.1</v>
      </c>
      <c r="E82" s="108">
        <f>AIRFLOW!E34</f>
        <v>14782.5</v>
      </c>
      <c r="F82" s="41">
        <f>AIRFLOW!F34*(0.07355/0.2952998)</f>
        <v>9.295108624571105</v>
      </c>
      <c r="G82" s="41">
        <f>AIRFLOW!G34*0.472*(0.001*3600)</f>
        <v>19.178279790144728</v>
      </c>
      <c r="H82" s="40">
        <f>AIRFLOW!H34</f>
        <v>326.4924545394987</v>
      </c>
      <c r="I82" s="42">
        <f>AIRFLOW!I34</f>
        <v>49.43119358261568</v>
      </c>
      <c r="J82" s="43">
        <f>AIRFLOW!J34</f>
        <v>0.06626165359599956</v>
      </c>
      <c r="K82" s="41">
        <f>AIRFLOW!K34</f>
        <v>15.139970653483736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9.676800475313563</v>
      </c>
      <c r="C83" s="103">
        <f>AIRFLOW!C35</f>
        <v>301.5</v>
      </c>
      <c r="D83" s="104">
        <f>AIRFLOW!D35</f>
        <v>12.65</v>
      </c>
      <c r="E83" s="108">
        <f>AIRFLOW!E35</f>
        <v>15421.5</v>
      </c>
      <c r="F83" s="41">
        <f>AIRFLOW!F35*(0.07355/0.2952998)</f>
        <v>10.211785070564783</v>
      </c>
      <c r="G83" s="41">
        <f>AIRFLOW!G35*0.472*(0.001*3600)</f>
        <v>9.470682868635091</v>
      </c>
      <c r="H83" s="40">
        <f>AIRFLOW!H35</f>
        <v>313.99513570545093</v>
      </c>
      <c r="I83" s="42">
        <f>AIRFLOW!I35</f>
        <v>26.817575551538575</v>
      </c>
      <c r="J83" s="43">
        <f>AIRFLOW!J35</f>
        <v>0.0359484926964324</v>
      </c>
      <c r="K83" s="41">
        <f>AIRFLOW!K35</f>
        <v>8.540862272304405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10.736040745709952</v>
      </c>
      <c r="C84" s="103">
        <f>AIRFLOW!C36</f>
        <v>291.5</v>
      </c>
      <c r="D84" s="104">
        <f>AIRFLOW!D36</f>
        <v>12.15</v>
      </c>
      <c r="E84" s="108">
        <f>AIRFLOW!E36</f>
        <v>15891</v>
      </c>
      <c r="F84" s="41">
        <f>AIRFLOW!F36*(0.07355/0.2952998)</f>
        <v>11.3295857327743</v>
      </c>
      <c r="G84" s="41">
        <f>AIRFLOW!G36*0.472*(0.001*3600)</f>
        <v>0</v>
      </c>
      <c r="H84" s="40">
        <f>AIRFLOW!H36</f>
        <v>303.5807033437444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112.0395879142445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2012-05-11T20:09:42Z</dcterms:modified>
  <cp:category/>
  <cp:version/>
  <cp:contentType/>
  <cp:contentStatus/>
</cp:coreProperties>
</file>