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<sst xmlns="http://schemas.openxmlformats.org/spreadsheetml/2006/main" count="79" uniqueCount="31">
  <si>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</si>
  <si>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</si>
  <si>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</si>
  <si>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</si>
  <si>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</si>
  <si>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</si>
  <si>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</si>
  <si>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</si>
  <si>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</si>
  <si>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</si>
  <si>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</si>
  <si>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</si>
  <si>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</si>
  <si>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</si>
  <si>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</si>
  <si>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</si>
  <si>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</si>
  <si>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</si>
  <si>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</si>
  <si>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</si>
  <si>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</si>
  <si>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</si>
  <si>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</si>
  <si>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</si>
  <si>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</si>
  <si>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78.74 inH20, 2000 mmH20 or 19.61 Pa, Maximum open watts = 1078 watts.</t>
  </si>
  <si>
    <t>L</t>
  </si>
  <si>
    <t>LIGHTHOUSE</t>
  </si>
  <si>
    <t>VACUUM</t>
  </si>
  <si>
    <t>MOTORS</t>
  </si>
  <si>
    <t>LH5082-220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</si>
</sst>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20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103.89966851613774</c:v>
                </c:pt>
                <c:pt idx="1">
                  <c:v>97.19023402186794</c:v>
                </c:pt>
                <c:pt idx="2">
                  <c:v>89.43597310210731</c:v>
                </c:pt>
                <c:pt idx="3">
                  <c:v>74.65157941404183</c:v>
                </c:pt>
                <c:pt idx="4">
                  <c:v>64.54521322151005</c:v>
                </c:pt>
                <c:pt idx="5">
                  <c:v>52.48084739684501</c:v>
                </c:pt>
                <c:pt idx="6">
                  <c:v>39.176258874667006</c:v>
                </c:pt>
                <c:pt idx="7">
                  <c:v>26.39748984540496</c:v>
                </c:pt>
                <c:pt idx="8">
                  <c:v>15.560870974456847</c:v>
                </c:pt>
                <c:pt idx="9">
                  <c:v>7.436373946985282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3.958269003107253</c:v>
                </c:pt>
                <c:pt idx="1">
                  <c:v>11.359143256886142</c:v>
                </c:pt>
                <c:pt idx="2">
                  <c:v>19.905972837774616</c:v>
                </c:pt>
                <c:pt idx="3">
                  <c:v>34.280680193612625</c:v>
                </c:pt>
                <c:pt idx="4">
                  <c:v>43.93677656011159</c:v>
                </c:pt>
                <c:pt idx="5">
                  <c:v>54.16578635830978</c:v>
                </c:pt>
                <c:pt idx="6">
                  <c:v>62.95207924072116</c:v>
                </c:pt>
                <c:pt idx="7">
                  <c:v>70.3009673554004</c:v>
                </c:pt>
                <c:pt idx="8">
                  <c:v>76.07166141893799</c:v>
                </c:pt>
                <c:pt idx="9">
                  <c:v>80.92054155534302</c:v>
                </c:pt>
                <c:pt idx="10">
                  <c:v>87.48816198684572</c:v>
                </c:pt>
              </c:numCache>
            </c:numRef>
          </c:yVal>
          <c:smooth val="0"/>
        </c:ser>
        <c:axId val="16763310"/>
        <c:axId val="166520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103.89966851613774</c:v>
                </c:pt>
                <c:pt idx="1">
                  <c:v>97.19023402186794</c:v>
                </c:pt>
                <c:pt idx="2">
                  <c:v>89.43597310210731</c:v>
                </c:pt>
                <c:pt idx="3">
                  <c:v>74.65157941404183</c:v>
                </c:pt>
                <c:pt idx="4">
                  <c:v>64.54521322151005</c:v>
                </c:pt>
                <c:pt idx="5">
                  <c:v>52.48084739684501</c:v>
                </c:pt>
                <c:pt idx="6">
                  <c:v>39.176258874667006</c:v>
                </c:pt>
                <c:pt idx="7">
                  <c:v>26.39748984540496</c:v>
                </c:pt>
                <c:pt idx="8">
                  <c:v>15.560870974456847</c:v>
                </c:pt>
                <c:pt idx="9">
                  <c:v>7.436373946985282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48.2636639616303</c:v>
                </c:pt>
                <c:pt idx="1">
                  <c:v>129.56235876729264</c:v>
                </c:pt>
                <c:pt idx="2">
                  <c:v>208.92687618138405</c:v>
                </c:pt>
                <c:pt idx="3">
                  <c:v>300.3247953634638</c:v>
                </c:pt>
                <c:pt idx="4">
                  <c:v>332.8104310052975</c:v>
                </c:pt>
                <c:pt idx="5">
                  <c:v>333.6022390328423</c:v>
                </c:pt>
                <c:pt idx="6">
                  <c:v>289.42606946220525</c:v>
                </c:pt>
                <c:pt idx="7">
                  <c:v>217.78455724465323</c:v>
                </c:pt>
                <c:pt idx="8">
                  <c:v>138.91815147413266</c:v>
                </c:pt>
                <c:pt idx="9">
                  <c:v>70.61988459522912</c:v>
                </c:pt>
                <c:pt idx="10">
                  <c:v>0</c:v>
                </c:pt>
              </c:numCache>
            </c:numRef>
          </c:yVal>
          <c:smooth val="0"/>
        </c:ser>
        <c:axId val="15650840"/>
        <c:axId val="6639833"/>
      </c:scatterChart>
      <c:valAx>
        <c:axId val="16763310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6652063"/>
        <c:crosses val="autoZero"/>
        <c:crossBetween val="midCat"/>
        <c:dispUnits/>
        <c:majorUnit val="10"/>
      </c:valAx>
      <c:valAx>
        <c:axId val="16652063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6763310"/>
        <c:crosses val="autoZero"/>
        <c:crossBetween val="midCat"/>
        <c:dispUnits/>
      </c:valAx>
      <c:valAx>
        <c:axId val="15650840"/>
        <c:scaling>
          <c:orientation val="minMax"/>
        </c:scaling>
        <c:axPos val="b"/>
        <c:delete val="1"/>
        <c:majorTickMark val="in"/>
        <c:minorTickMark val="none"/>
        <c:tickLblPos val="nextTo"/>
        <c:crossAx val="6639833"/>
        <c:crosses val="max"/>
        <c:crossBetween val="midCat"/>
        <c:dispUnits/>
      </c:valAx>
      <c:valAx>
        <c:axId val="6639833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65084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758498"/>
        <c:axId val="955571"/>
      </c:scatterChart>
      <c:valAx>
        <c:axId val="5975849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955571"/>
        <c:crosses val="autoZero"/>
        <c:crossBetween val="midCat"/>
        <c:dispUnits/>
      </c:valAx>
      <c:valAx>
        <c:axId val="95557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97584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49.04064353961701</c:v>
                </c:pt>
                <c:pt idx="1">
                  <c:v>45.873790458321665</c:v>
                </c:pt>
                <c:pt idx="2">
                  <c:v>42.21377930419465</c:v>
                </c:pt>
                <c:pt idx="3">
                  <c:v>35.23554548342774</c:v>
                </c:pt>
                <c:pt idx="4">
                  <c:v>30.465340640552743</c:v>
                </c:pt>
                <c:pt idx="5">
                  <c:v>24.77095997131084</c:v>
                </c:pt>
                <c:pt idx="6">
                  <c:v>18.491194188842826</c:v>
                </c:pt>
                <c:pt idx="7">
                  <c:v>12.45961520703114</c:v>
                </c:pt>
                <c:pt idx="8">
                  <c:v>7.3447310999436315</c:v>
                </c:pt>
                <c:pt idx="9">
                  <c:v>3.5099685029770527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100.54003267892422</c:v>
                </c:pt>
                <c:pt idx="1">
                  <c:v>288.522238724908</c:v>
                </c:pt>
                <c:pt idx="2">
                  <c:v>505.61171007947524</c:v>
                </c:pt>
                <c:pt idx="3">
                  <c:v>870.7292769177607</c:v>
                </c:pt>
                <c:pt idx="4">
                  <c:v>1115.9941246268343</c:v>
                </c:pt>
                <c:pt idx="5">
                  <c:v>1375.8109735010682</c:v>
                </c:pt>
                <c:pt idx="6">
                  <c:v>1598.9828127143173</c:v>
                </c:pt>
                <c:pt idx="7">
                  <c:v>1785.6445708271701</c:v>
                </c:pt>
                <c:pt idx="8">
                  <c:v>1932.220200041025</c:v>
                </c:pt>
                <c:pt idx="9">
                  <c:v>2055.3817555057126</c:v>
                </c:pt>
                <c:pt idx="10">
                  <c:v>2222.1993144658813</c:v>
                </c:pt>
              </c:numCache>
            </c:numRef>
          </c:yVal>
          <c:smooth val="0"/>
        </c:ser>
        <c:axId val="8600140"/>
        <c:axId val="102923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49.04064353961701</c:v>
                </c:pt>
                <c:pt idx="1">
                  <c:v>45.873790458321665</c:v>
                </c:pt>
                <c:pt idx="2">
                  <c:v>42.21377930419465</c:v>
                </c:pt>
                <c:pt idx="3">
                  <c:v>35.23554548342774</c:v>
                </c:pt>
                <c:pt idx="4">
                  <c:v>30.465340640552743</c:v>
                </c:pt>
                <c:pt idx="5">
                  <c:v>24.77095997131084</c:v>
                </c:pt>
                <c:pt idx="6">
                  <c:v>18.491194188842826</c:v>
                </c:pt>
                <c:pt idx="7">
                  <c:v>12.45961520703114</c:v>
                </c:pt>
                <c:pt idx="8">
                  <c:v>7.3447310999436315</c:v>
                </c:pt>
                <c:pt idx="9">
                  <c:v>3.5099685029770527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48.2636639616303</c:v>
                </c:pt>
                <c:pt idx="1">
                  <c:v>129.56235876729264</c:v>
                </c:pt>
                <c:pt idx="2">
                  <c:v>208.92687618138405</c:v>
                </c:pt>
                <c:pt idx="3">
                  <c:v>300.3247953634638</c:v>
                </c:pt>
                <c:pt idx="4">
                  <c:v>332.8104310052975</c:v>
                </c:pt>
                <c:pt idx="5">
                  <c:v>333.6022390328423</c:v>
                </c:pt>
                <c:pt idx="6">
                  <c:v>289.42606946220525</c:v>
                </c:pt>
                <c:pt idx="7">
                  <c:v>217.78455724465323</c:v>
                </c:pt>
                <c:pt idx="8">
                  <c:v>138.91815147413266</c:v>
                </c:pt>
                <c:pt idx="9">
                  <c:v>70.61988459522912</c:v>
                </c:pt>
                <c:pt idx="10">
                  <c:v>0</c:v>
                </c:pt>
              </c:numCache>
            </c:numRef>
          </c:yVal>
          <c:smooth val="0"/>
        </c:ser>
        <c:axId val="25522710"/>
        <c:axId val="28377799"/>
      </c:scatterChart>
      <c:valAx>
        <c:axId val="860014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0292397"/>
        <c:crosses val="autoZero"/>
        <c:crossBetween val="midCat"/>
        <c:dispUnits/>
        <c:majorUnit val="5"/>
      </c:valAx>
      <c:valAx>
        <c:axId val="1029239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600140"/>
        <c:crosses val="autoZero"/>
        <c:crossBetween val="midCat"/>
        <c:dispUnits/>
      </c:valAx>
      <c:valAx>
        <c:axId val="25522710"/>
        <c:scaling>
          <c:orientation val="minMax"/>
        </c:scaling>
        <c:axPos val="b"/>
        <c:delete val="1"/>
        <c:majorTickMark val="in"/>
        <c:minorTickMark val="none"/>
        <c:tickLblPos val="nextTo"/>
        <c:crossAx val="28377799"/>
        <c:crosses val="max"/>
        <c:crossBetween val="midCat"/>
        <c:dispUnits/>
      </c:valAx>
      <c:valAx>
        <c:axId val="2837779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522710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24" t="s">
        <v>26</v>
      </c>
      <c r="I3" s="124"/>
      <c r="J3" s="124"/>
      <c r="K3" s="124"/>
      <c r="L3" s="124"/>
      <c r="M3" s="124"/>
      <c r="N3" s="3"/>
    </row>
    <row r="4" spans="1:14" ht="24.75">
      <c r="A4" s="121" t="s">
        <v>21</v>
      </c>
      <c r="B4" s="121"/>
      <c r="C4" s="121"/>
      <c r="D4" s="58"/>
      <c r="E4" s="59"/>
      <c r="F4" s="59"/>
      <c r="G4" s="59"/>
      <c r="H4" s="2"/>
      <c r="I4" s="125"/>
      <c r="J4" s="126" t="s">
        <v>27</v>
      </c>
      <c r="K4" s="126"/>
      <c r="L4" s="127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8" t="s">
        <v>28</v>
      </c>
      <c r="K5" s="128"/>
      <c r="L5" s="128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30" t="s">
        <v>29</v>
      </c>
      <c r="K6" s="129"/>
      <c r="L6" s="129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30" t="s">
        <v>30</v>
      </c>
      <c r="K8" s="129"/>
      <c r="L8" s="129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3.80019</v>
      </c>
      <c r="C26" s="85">
        <v>924.7583333333333</v>
      </c>
      <c r="D26" s="86">
        <v>4.327</v>
      </c>
      <c r="E26" s="87">
        <v>29370</v>
      </c>
      <c r="F26" s="45">
        <v>3.958269003107253</v>
      </c>
      <c r="G26" s="45">
        <v>103.89966851613774</v>
      </c>
      <c r="H26" s="46">
        <v>953.5947506319463</v>
      </c>
      <c r="I26" s="47">
        <v>48.2636639616303</v>
      </c>
      <c r="J26" s="48">
        <v>0.06469660048475911</v>
      </c>
      <c r="K26" s="47">
        <v>5.062773865960074</v>
      </c>
      <c r="L26" s="20"/>
      <c r="M26" s="20"/>
    </row>
    <row r="27" spans="1:13" ht="15" customHeight="1">
      <c r="A27" s="44">
        <v>1.5</v>
      </c>
      <c r="B27" s="84">
        <v>10.905500000000002</v>
      </c>
      <c r="C27" s="85">
        <v>941.466</v>
      </c>
      <c r="D27" s="86">
        <v>4.409613333333334</v>
      </c>
      <c r="E27" s="87">
        <v>29259</v>
      </c>
      <c r="F27" s="45">
        <v>11.359143256886142</v>
      </c>
      <c r="G27" s="45">
        <v>97.19023402186794</v>
      </c>
      <c r="H27" s="46">
        <v>970.8234066541232</v>
      </c>
      <c r="I27" s="47">
        <v>129.56235876729264</v>
      </c>
      <c r="J27" s="48">
        <v>0.173676084138462</v>
      </c>
      <c r="K27" s="47">
        <v>13.345237854664903</v>
      </c>
      <c r="L27" s="20"/>
      <c r="M27" s="20"/>
    </row>
    <row r="28" spans="1:13" ht="15" customHeight="1">
      <c r="A28" s="44">
        <v>1.25</v>
      </c>
      <c r="B28" s="84">
        <v>19.111</v>
      </c>
      <c r="C28" s="85">
        <v>946.0586666666667</v>
      </c>
      <c r="D28" s="86">
        <v>4.429143333333333</v>
      </c>
      <c r="E28" s="87">
        <v>29316</v>
      </c>
      <c r="F28" s="45">
        <v>19.905972837774616</v>
      </c>
      <c r="G28" s="45">
        <v>89.43597310210731</v>
      </c>
      <c r="H28" s="46">
        <v>975.5592848472394</v>
      </c>
      <c r="I28" s="47">
        <v>208.92687618138405</v>
      </c>
      <c r="J28" s="48">
        <v>0.2800628367042682</v>
      </c>
      <c r="K28" s="47">
        <v>21.41621443705459</v>
      </c>
      <c r="L28" s="20"/>
      <c r="M28" s="20"/>
    </row>
    <row r="29" spans="1:14" ht="15" customHeight="1">
      <c r="A29" s="44">
        <v>1</v>
      </c>
      <c r="B29" s="84">
        <v>32.91163333333333</v>
      </c>
      <c r="C29" s="85">
        <v>944.062</v>
      </c>
      <c r="D29" s="86">
        <v>4.41512</v>
      </c>
      <c r="E29" s="87">
        <v>29401</v>
      </c>
      <c r="F29" s="45">
        <v>34.280680193612625</v>
      </c>
      <c r="G29" s="45">
        <v>74.65157941404183</v>
      </c>
      <c r="H29" s="46">
        <v>973.5003568187326</v>
      </c>
      <c r="I29" s="47">
        <v>300.3247953634638</v>
      </c>
      <c r="J29" s="48">
        <v>0.40258015464271285</v>
      </c>
      <c r="K29" s="47">
        <v>30.850264364987527</v>
      </c>
      <c r="L29" s="20"/>
      <c r="M29" s="20"/>
      <c r="N29" s="10"/>
    </row>
    <row r="30" spans="1:13" ht="15" customHeight="1">
      <c r="A30" s="44">
        <v>0.875</v>
      </c>
      <c r="B30" s="84">
        <v>42.1821</v>
      </c>
      <c r="C30" s="85">
        <v>929.5509999999999</v>
      </c>
      <c r="D30" s="86">
        <v>4.344023333333333</v>
      </c>
      <c r="E30" s="87">
        <v>29582</v>
      </c>
      <c r="F30" s="45">
        <v>43.93677656011159</v>
      </c>
      <c r="G30" s="45">
        <v>64.54521322151005</v>
      </c>
      <c r="H30" s="46">
        <v>958.5368653554636</v>
      </c>
      <c r="I30" s="47">
        <v>332.8104310052975</v>
      </c>
      <c r="J30" s="48">
        <v>0.44612658311702086</v>
      </c>
      <c r="K30" s="47">
        <v>34.72061426333089</v>
      </c>
      <c r="L30" s="20"/>
      <c r="M30" s="20"/>
    </row>
    <row r="31" spans="1:13" ht="15" customHeight="1">
      <c r="A31" s="44">
        <v>0.75</v>
      </c>
      <c r="B31" s="84">
        <v>52.0026</v>
      </c>
      <c r="C31" s="85">
        <v>907.7853333333333</v>
      </c>
      <c r="D31" s="86">
        <v>4.237376666666667</v>
      </c>
      <c r="E31" s="87">
        <v>30004</v>
      </c>
      <c r="F31" s="45">
        <v>54.16578635830978</v>
      </c>
      <c r="G31" s="45">
        <v>52.48084739684501</v>
      </c>
      <c r="H31" s="46">
        <v>936.0924874794368</v>
      </c>
      <c r="I31" s="47">
        <v>333.6022390328423</v>
      </c>
      <c r="J31" s="48">
        <v>0.44718798797968135</v>
      </c>
      <c r="K31" s="47">
        <v>35.63746510854054</v>
      </c>
      <c r="L31" s="20"/>
      <c r="M31" s="20"/>
    </row>
    <row r="32" spans="1:13" ht="15" customHeight="1">
      <c r="A32" s="44">
        <v>0.625</v>
      </c>
      <c r="B32" s="84">
        <v>60.437999999999995</v>
      </c>
      <c r="C32" s="85">
        <v>873.7053333333333</v>
      </c>
      <c r="D32" s="86">
        <v>4.068639999999999</v>
      </c>
      <c r="E32" s="87">
        <v>30790</v>
      </c>
      <c r="F32" s="45">
        <v>62.95207924072116</v>
      </c>
      <c r="G32" s="45">
        <v>39.176258874667006</v>
      </c>
      <c r="H32" s="46">
        <v>900.9497826990491</v>
      </c>
      <c r="I32" s="47">
        <v>289.42606946220525</v>
      </c>
      <c r="J32" s="48">
        <v>0.3879706024962537</v>
      </c>
      <c r="K32" s="47">
        <v>32.12436676915218</v>
      </c>
      <c r="L32" s="20"/>
      <c r="M32" s="20"/>
    </row>
    <row r="33" spans="1:14" ht="15" customHeight="1">
      <c r="A33" s="44">
        <v>0.5</v>
      </c>
      <c r="B33" s="84">
        <v>67.49340000000001</v>
      </c>
      <c r="C33" s="85">
        <v>823.45</v>
      </c>
      <c r="D33" s="86">
        <v>3.825803333333333</v>
      </c>
      <c r="E33" s="87">
        <v>31944</v>
      </c>
      <c r="F33" s="45">
        <v>70.3009673554004</v>
      </c>
      <c r="G33" s="45">
        <v>26.39748984540496</v>
      </c>
      <c r="H33" s="46">
        <v>849.1273547949027</v>
      </c>
      <c r="I33" s="47">
        <v>217.78455724465323</v>
      </c>
      <c r="J33" s="48">
        <v>0.2919364038132081</v>
      </c>
      <c r="K33" s="47">
        <v>25.648173291594677</v>
      </c>
      <c r="L33" s="20"/>
      <c r="M33" s="20"/>
      <c r="N33" s="17"/>
    </row>
    <row r="34" spans="1:13" ht="15" customHeight="1">
      <c r="A34" s="44">
        <v>0.375</v>
      </c>
      <c r="B34" s="84">
        <v>73.03363333333334</v>
      </c>
      <c r="C34" s="85">
        <v>766.6053333333334</v>
      </c>
      <c r="D34" s="86">
        <v>3.5504233333333333</v>
      </c>
      <c r="E34" s="87">
        <v>33304</v>
      </c>
      <c r="F34" s="45">
        <v>76.07166141893799</v>
      </c>
      <c r="G34" s="45">
        <v>15.560870974456847</v>
      </c>
      <c r="H34" s="46">
        <v>790.5101206691334</v>
      </c>
      <c r="I34" s="47">
        <v>138.91815147413266</v>
      </c>
      <c r="J34" s="48">
        <v>0.1862173612253789</v>
      </c>
      <c r="K34" s="47">
        <v>17.57351317850559</v>
      </c>
      <c r="L34" s="20"/>
      <c r="M34" s="20"/>
    </row>
    <row r="35" spans="1:13" ht="15" customHeight="1">
      <c r="A35" s="44">
        <v>0.25</v>
      </c>
      <c r="B35" s="84">
        <v>77.68886666666667</v>
      </c>
      <c r="C35" s="85">
        <v>720.344</v>
      </c>
      <c r="D35" s="86">
        <v>3.3276133333333333</v>
      </c>
      <c r="E35" s="87">
        <v>34640</v>
      </c>
      <c r="F35" s="45">
        <v>80.92054155534302</v>
      </c>
      <c r="G35" s="45">
        <v>7.436373946985282</v>
      </c>
      <c r="H35" s="46">
        <v>742.8062362771016</v>
      </c>
      <c r="I35" s="47">
        <v>70.61988459522912</v>
      </c>
      <c r="J35" s="48">
        <v>0.09466472465848408</v>
      </c>
      <c r="K35" s="47">
        <v>9.507475378351002</v>
      </c>
      <c r="L35" s="20"/>
      <c r="M35" s="20"/>
    </row>
    <row r="36" spans="1:14" ht="15" customHeight="1">
      <c r="A36" s="44">
        <v>0</v>
      </c>
      <c r="B36" s="84">
        <v>83.99419999999999</v>
      </c>
      <c r="C36" s="85">
        <v>685.598</v>
      </c>
      <c r="D36" s="86">
        <v>3.15938</v>
      </c>
      <c r="E36" s="87">
        <v>35595</v>
      </c>
      <c r="F36" s="45">
        <v>87.48816198684572</v>
      </c>
      <c r="G36" s="45">
        <v>0</v>
      </c>
      <c r="H36" s="46">
        <v>706.9767638504776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337.1918215692448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2" t="s">
        <v>18</v>
      </c>
      <c r="B55" s="123"/>
      <c r="C55" s="123"/>
      <c r="D55" s="123"/>
      <c r="E55" s="123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96.524826</v>
      </c>
      <c r="C58" s="102">
        <f>AIRFLOW!C26</f>
        <v>924.7583333333333</v>
      </c>
      <c r="D58" s="103">
        <f>AIRFLOW!D26</f>
        <v>4.327</v>
      </c>
      <c r="E58" s="104">
        <f>AIRFLOW!E26</f>
        <v>29370</v>
      </c>
      <c r="F58" s="35">
        <f>25.4*AIRFLOW!F26</f>
        <v>100.54003267892422</v>
      </c>
      <c r="G58" s="36">
        <f>AIRFLOW!G26*0.472</f>
        <v>49.04064353961701</v>
      </c>
      <c r="H58" s="35">
        <f>AIRFLOW!H26</f>
        <v>953.5947506319463</v>
      </c>
      <c r="I58" s="36">
        <f>AIRFLOW!I26</f>
        <v>48.2636639616303</v>
      </c>
      <c r="J58" s="37">
        <f>AIRFLOW!J26</f>
        <v>0.06469660048475911</v>
      </c>
      <c r="K58" s="38">
        <f>AIRFLOW!K26</f>
        <v>5.062773865960074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276.9997</v>
      </c>
      <c r="C59" s="102">
        <f>AIRFLOW!C27</f>
        <v>941.466</v>
      </c>
      <c r="D59" s="103">
        <f>AIRFLOW!D27</f>
        <v>4.409613333333334</v>
      </c>
      <c r="E59" s="104">
        <f>AIRFLOW!E27</f>
        <v>29259</v>
      </c>
      <c r="F59" s="35">
        <f>25.4*AIRFLOW!F27</f>
        <v>288.522238724908</v>
      </c>
      <c r="G59" s="36">
        <f>AIRFLOW!G27*0.472</f>
        <v>45.873790458321665</v>
      </c>
      <c r="H59" s="35">
        <f>AIRFLOW!H27</f>
        <v>970.8234066541232</v>
      </c>
      <c r="I59" s="36">
        <f>AIRFLOW!I27</f>
        <v>129.56235876729264</v>
      </c>
      <c r="J59" s="37">
        <f>AIRFLOW!J27</f>
        <v>0.173676084138462</v>
      </c>
      <c r="K59" s="38">
        <f>AIRFLOW!K27</f>
        <v>13.345237854664903</v>
      </c>
      <c r="L59" s="2"/>
      <c r="M59" s="2"/>
    </row>
    <row r="60" spans="1:13" ht="15.75">
      <c r="A60" s="34">
        <f>AIRFLOW!A28*25.4</f>
        <v>31.75</v>
      </c>
      <c r="B60" s="101">
        <f>AIRFLOW!B28*25.4</f>
        <v>485.4194</v>
      </c>
      <c r="C60" s="102">
        <f>AIRFLOW!C28</f>
        <v>946.0586666666667</v>
      </c>
      <c r="D60" s="103">
        <f>AIRFLOW!D28</f>
        <v>4.429143333333333</v>
      </c>
      <c r="E60" s="104">
        <f>AIRFLOW!E28</f>
        <v>29316</v>
      </c>
      <c r="F60" s="35">
        <f>25.4*AIRFLOW!F28</f>
        <v>505.61171007947524</v>
      </c>
      <c r="G60" s="36">
        <f>AIRFLOW!G28*0.472</f>
        <v>42.21377930419465</v>
      </c>
      <c r="H60" s="35">
        <f>AIRFLOW!H28</f>
        <v>975.5592848472394</v>
      </c>
      <c r="I60" s="36">
        <f>AIRFLOW!I28</f>
        <v>208.92687618138405</v>
      </c>
      <c r="J60" s="37">
        <f>AIRFLOW!J28</f>
        <v>0.2800628367042682</v>
      </c>
      <c r="K60" s="38">
        <f>AIRFLOW!K28</f>
        <v>21.41621443705459</v>
      </c>
      <c r="L60" s="2"/>
      <c r="M60" s="2"/>
    </row>
    <row r="61" spans="1:13" ht="15.75">
      <c r="A61" s="34">
        <f>AIRFLOW!A29*25.4</f>
        <v>25.4</v>
      </c>
      <c r="B61" s="101">
        <f>AIRFLOW!B29*25.4</f>
        <v>835.9554866666665</v>
      </c>
      <c r="C61" s="102">
        <f>AIRFLOW!C29</f>
        <v>944.062</v>
      </c>
      <c r="D61" s="103">
        <f>AIRFLOW!D29</f>
        <v>4.41512</v>
      </c>
      <c r="E61" s="104">
        <f>AIRFLOW!E29</f>
        <v>29401</v>
      </c>
      <c r="F61" s="35">
        <f>25.4*AIRFLOW!F29</f>
        <v>870.7292769177607</v>
      </c>
      <c r="G61" s="36">
        <f>AIRFLOW!G29*0.472</f>
        <v>35.23554548342774</v>
      </c>
      <c r="H61" s="35">
        <f>AIRFLOW!H29</f>
        <v>973.5003568187326</v>
      </c>
      <c r="I61" s="36">
        <f>AIRFLOW!I29</f>
        <v>300.3247953634638</v>
      </c>
      <c r="J61" s="37">
        <f>AIRFLOW!J29</f>
        <v>0.40258015464271285</v>
      </c>
      <c r="K61" s="38">
        <f>AIRFLOW!K29</f>
        <v>30.850264364987527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1071.42534</v>
      </c>
      <c r="C62" s="102">
        <f>AIRFLOW!C30</f>
        <v>929.5509999999999</v>
      </c>
      <c r="D62" s="103">
        <f>AIRFLOW!D30</f>
        <v>4.344023333333333</v>
      </c>
      <c r="E62" s="104">
        <f>AIRFLOW!E30</f>
        <v>29582</v>
      </c>
      <c r="F62" s="35">
        <f>25.4*AIRFLOW!F30</f>
        <v>1115.9941246268343</v>
      </c>
      <c r="G62" s="36">
        <f>AIRFLOW!G30*0.472</f>
        <v>30.465340640552743</v>
      </c>
      <c r="H62" s="35">
        <f>AIRFLOW!H30</f>
        <v>958.5368653554636</v>
      </c>
      <c r="I62" s="36">
        <f>AIRFLOW!I30</f>
        <v>332.8104310052975</v>
      </c>
      <c r="J62" s="37">
        <f>AIRFLOW!J30</f>
        <v>0.44612658311702086</v>
      </c>
      <c r="K62" s="38">
        <f>AIRFLOW!K30</f>
        <v>34.72061426333089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1320.8660399999999</v>
      </c>
      <c r="C63" s="102">
        <f>AIRFLOW!C31</f>
        <v>907.7853333333333</v>
      </c>
      <c r="D63" s="103">
        <f>AIRFLOW!D31</f>
        <v>4.237376666666667</v>
      </c>
      <c r="E63" s="104">
        <f>AIRFLOW!E31</f>
        <v>30004</v>
      </c>
      <c r="F63" s="35">
        <f>25.4*AIRFLOW!F31</f>
        <v>1375.8109735010682</v>
      </c>
      <c r="G63" s="36">
        <f>AIRFLOW!G31*0.472</f>
        <v>24.77095997131084</v>
      </c>
      <c r="H63" s="35">
        <f>AIRFLOW!H31</f>
        <v>936.0924874794368</v>
      </c>
      <c r="I63" s="36">
        <f>AIRFLOW!I31</f>
        <v>333.6022390328423</v>
      </c>
      <c r="J63" s="37">
        <f>AIRFLOW!J31</f>
        <v>0.44718798797968135</v>
      </c>
      <c r="K63" s="38">
        <f>AIRFLOW!K31</f>
        <v>35.63746510854054</v>
      </c>
      <c r="L63" s="2"/>
      <c r="M63" s="2"/>
    </row>
    <row r="64" spans="1:13" ht="15.75">
      <c r="A64" s="34">
        <f>AIRFLOW!A32*25.4</f>
        <v>15.875</v>
      </c>
      <c r="B64" s="101">
        <f>AIRFLOW!B32*25.4</f>
        <v>1535.1251999999997</v>
      </c>
      <c r="C64" s="102">
        <f>AIRFLOW!C32</f>
        <v>873.7053333333333</v>
      </c>
      <c r="D64" s="103">
        <f>AIRFLOW!D32</f>
        <v>4.068639999999999</v>
      </c>
      <c r="E64" s="104">
        <f>AIRFLOW!E32</f>
        <v>30790</v>
      </c>
      <c r="F64" s="35">
        <f>25.4*AIRFLOW!F32</f>
        <v>1598.9828127143173</v>
      </c>
      <c r="G64" s="36">
        <f>AIRFLOW!G32*0.472</f>
        <v>18.491194188842826</v>
      </c>
      <c r="H64" s="35">
        <f>AIRFLOW!H32</f>
        <v>900.9497826990491</v>
      </c>
      <c r="I64" s="36">
        <f>AIRFLOW!I32</f>
        <v>289.42606946220525</v>
      </c>
      <c r="J64" s="37">
        <f>AIRFLOW!J32</f>
        <v>0.3879706024962537</v>
      </c>
      <c r="K64" s="38">
        <f>AIRFLOW!K32</f>
        <v>32.12436676915218</v>
      </c>
      <c r="L64" s="2"/>
      <c r="M64" s="2"/>
    </row>
    <row r="65" spans="1:13" ht="15.75">
      <c r="A65" s="34">
        <f>AIRFLOW!A33*25.4</f>
        <v>12.7</v>
      </c>
      <c r="B65" s="101">
        <f>AIRFLOW!B33*25.4</f>
        <v>1714.33236</v>
      </c>
      <c r="C65" s="102">
        <f>AIRFLOW!C33</f>
        <v>823.45</v>
      </c>
      <c r="D65" s="103">
        <f>AIRFLOW!D33</f>
        <v>3.825803333333333</v>
      </c>
      <c r="E65" s="104">
        <f>AIRFLOW!E33</f>
        <v>31944</v>
      </c>
      <c r="F65" s="35">
        <f>25.4*AIRFLOW!F33</f>
        <v>1785.6445708271701</v>
      </c>
      <c r="G65" s="36">
        <f>AIRFLOW!G33*0.472</f>
        <v>12.45961520703114</v>
      </c>
      <c r="H65" s="35">
        <f>AIRFLOW!H33</f>
        <v>849.1273547949027</v>
      </c>
      <c r="I65" s="36">
        <f>AIRFLOW!I33</f>
        <v>217.78455724465323</v>
      </c>
      <c r="J65" s="37">
        <f>AIRFLOW!J33</f>
        <v>0.2919364038132081</v>
      </c>
      <c r="K65" s="38">
        <f>AIRFLOW!K33</f>
        <v>25.648173291594677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1855.0542866666667</v>
      </c>
      <c r="C66" s="102">
        <f>AIRFLOW!C34</f>
        <v>766.6053333333334</v>
      </c>
      <c r="D66" s="103">
        <f>AIRFLOW!D34</f>
        <v>3.5504233333333333</v>
      </c>
      <c r="E66" s="104">
        <f>AIRFLOW!E34</f>
        <v>33304</v>
      </c>
      <c r="F66" s="35">
        <f>25.4*AIRFLOW!F34</f>
        <v>1932.220200041025</v>
      </c>
      <c r="G66" s="36">
        <f>AIRFLOW!G34*0.472</f>
        <v>7.3447310999436315</v>
      </c>
      <c r="H66" s="35">
        <f>AIRFLOW!H34</f>
        <v>790.5101206691334</v>
      </c>
      <c r="I66" s="36">
        <f>AIRFLOW!I34</f>
        <v>138.91815147413266</v>
      </c>
      <c r="J66" s="37">
        <f>AIRFLOW!J34</f>
        <v>0.1862173612253789</v>
      </c>
      <c r="K66" s="38">
        <f>AIRFLOW!K34</f>
        <v>17.57351317850559</v>
      </c>
      <c r="L66" s="2"/>
      <c r="M66" s="2"/>
    </row>
    <row r="67" spans="1:13" ht="15.75">
      <c r="A67" s="34">
        <f>AIRFLOW!A35*25.4</f>
        <v>6.35</v>
      </c>
      <c r="B67" s="101">
        <f>AIRFLOW!B35*25.4</f>
        <v>1973.2972133333333</v>
      </c>
      <c r="C67" s="102">
        <f>AIRFLOW!C35</f>
        <v>720.344</v>
      </c>
      <c r="D67" s="103">
        <f>AIRFLOW!D35</f>
        <v>3.3276133333333333</v>
      </c>
      <c r="E67" s="104">
        <f>AIRFLOW!E35</f>
        <v>34640</v>
      </c>
      <c r="F67" s="35">
        <f>25.4*AIRFLOW!F35</f>
        <v>2055.3817555057126</v>
      </c>
      <c r="G67" s="36">
        <f>AIRFLOW!G35*0.472</f>
        <v>3.5099685029770527</v>
      </c>
      <c r="H67" s="35">
        <f>AIRFLOW!H35</f>
        <v>742.8062362771016</v>
      </c>
      <c r="I67" s="36">
        <f>AIRFLOW!I35</f>
        <v>70.61988459522912</v>
      </c>
      <c r="J67" s="37">
        <f>AIRFLOW!J35</f>
        <v>0.09466472465848408</v>
      </c>
      <c r="K67" s="38">
        <f>AIRFLOW!K35</f>
        <v>9.507475378351002</v>
      </c>
      <c r="L67" s="2"/>
      <c r="M67" s="2"/>
    </row>
    <row r="68" spans="1:13" ht="15.75">
      <c r="A68" s="34">
        <f>AIRFLOW!A36*25.4</f>
        <v>0</v>
      </c>
      <c r="B68" s="101">
        <f>AIRFLOW!B36*25.4</f>
        <v>2133.45268</v>
      </c>
      <c r="C68" s="102">
        <f>AIRFLOW!C36</f>
        <v>685.598</v>
      </c>
      <c r="D68" s="103">
        <f>AIRFLOW!D36</f>
        <v>3.15938</v>
      </c>
      <c r="E68" s="104">
        <f>AIRFLOW!E36</f>
        <v>35595</v>
      </c>
      <c r="F68" s="35">
        <f>25.4*AIRFLOW!F36</f>
        <v>2222.1993144658813</v>
      </c>
      <c r="G68" s="36">
        <f>AIRFLOW!G36*0.472</f>
        <v>0</v>
      </c>
      <c r="H68" s="35">
        <f>AIRFLOW!H36</f>
        <v>706.9767638504776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337.1918215692448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19"/>
      <c r="B71" s="119"/>
      <c r="C71" s="119"/>
      <c r="D71" s="119"/>
      <c r="E71" s="120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0.9465091899825195</v>
      </c>
      <c r="C74" s="102">
        <f>AIRFLOW!C26</f>
        <v>924.7583333333333</v>
      </c>
      <c r="D74" s="103">
        <f>AIRFLOW!D26</f>
        <v>4.327</v>
      </c>
      <c r="E74" s="107">
        <f>AIRFLOW!E26</f>
        <v>29370</v>
      </c>
      <c r="F74" s="41">
        <f>AIRFLOW!F26*(0.07355/0.2952998)</f>
        <v>0.985881755350117</v>
      </c>
      <c r="G74" s="41">
        <f>AIRFLOW!G26*0.472*(0.001*3600)</f>
        <v>176.54631674262123</v>
      </c>
      <c r="H74" s="40">
        <f>AIRFLOW!H26</f>
        <v>953.5947506319463</v>
      </c>
      <c r="I74" s="42">
        <f>AIRFLOW!I26</f>
        <v>48.2636639616303</v>
      </c>
      <c r="J74" s="43">
        <f>AIRFLOW!J26</f>
        <v>0.06469660048475911</v>
      </c>
      <c r="K74" s="41">
        <f>AIRFLOW!K26</f>
        <v>5.062773865960074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2.716221023515763</v>
      </c>
      <c r="C75" s="102">
        <f>AIRFLOW!C27</f>
        <v>941.466</v>
      </c>
      <c r="D75" s="103">
        <f>AIRFLOW!D27</f>
        <v>4.409613333333334</v>
      </c>
      <c r="E75" s="107">
        <f>AIRFLOW!E27</f>
        <v>29259</v>
      </c>
      <c r="F75" s="41">
        <f>AIRFLOW!F27*(0.07355/0.2952998)</f>
        <v>2.8292094560984324</v>
      </c>
      <c r="G75" s="41">
        <f>AIRFLOW!G27*0.472*(0.001*3600)</f>
        <v>165.145645649958</v>
      </c>
      <c r="H75" s="40">
        <f>AIRFLOW!H27</f>
        <v>970.8234066541232</v>
      </c>
      <c r="I75" s="42">
        <f>AIRFLOW!I27</f>
        <v>129.56235876729264</v>
      </c>
      <c r="J75" s="43">
        <f>AIRFLOW!J27</f>
        <v>0.173676084138462</v>
      </c>
      <c r="K75" s="41">
        <f>AIRFLOW!K27</f>
        <v>13.345237854664903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4.759955983715533</v>
      </c>
      <c r="C76" s="102">
        <f>AIRFLOW!C28</f>
        <v>946.0586666666667</v>
      </c>
      <c r="D76" s="103">
        <f>AIRFLOW!D28</f>
        <v>4.429143333333333</v>
      </c>
      <c r="E76" s="107">
        <f>AIRFLOW!E28</f>
        <v>29316</v>
      </c>
      <c r="F76" s="41">
        <f>AIRFLOW!F28*(0.07355/0.2952998)</f>
        <v>4.957959003759309</v>
      </c>
      <c r="G76" s="41">
        <f>AIRFLOW!G28*0.472*(0.001*3600)</f>
        <v>151.96960549510075</v>
      </c>
      <c r="H76" s="40">
        <f>AIRFLOW!H28</f>
        <v>975.5592848472394</v>
      </c>
      <c r="I76" s="42">
        <f>AIRFLOW!I28</f>
        <v>208.92687618138405</v>
      </c>
      <c r="J76" s="43">
        <f>AIRFLOW!J28</f>
        <v>0.2800628367042682</v>
      </c>
      <c r="K76" s="41">
        <f>AIRFLOW!K28</f>
        <v>21.41621443705459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8.197264717641753</v>
      </c>
      <c r="C77" s="102">
        <f>AIRFLOW!C29</f>
        <v>944.062</v>
      </c>
      <c r="D77" s="103">
        <f>AIRFLOW!D29</f>
        <v>4.41512</v>
      </c>
      <c r="E77" s="107">
        <f>AIRFLOW!E29</f>
        <v>29401</v>
      </c>
      <c r="F77" s="41">
        <f>AIRFLOW!F29*(0.07355/0.2952998)</f>
        <v>8.538251730072993</v>
      </c>
      <c r="G77" s="41">
        <f>AIRFLOW!G29*0.472*(0.001*3600)</f>
        <v>126.84796374033988</v>
      </c>
      <c r="H77" s="40">
        <f>AIRFLOW!H29</f>
        <v>973.5003568187326</v>
      </c>
      <c r="I77" s="42">
        <f>AIRFLOW!I29</f>
        <v>300.3247953634638</v>
      </c>
      <c r="J77" s="43">
        <f>AIRFLOW!J29</f>
        <v>0.40258015464271285</v>
      </c>
      <c r="K77" s="41">
        <f>AIRFLOW!K29</f>
        <v>30.850264364987527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10.506249767185754</v>
      </c>
      <c r="C78" s="102">
        <f>AIRFLOW!C30</f>
        <v>929.5509999999999</v>
      </c>
      <c r="D78" s="103">
        <f>AIRFLOW!D30</f>
        <v>4.344023333333333</v>
      </c>
      <c r="E78" s="107">
        <f>AIRFLOW!E30</f>
        <v>29582</v>
      </c>
      <c r="F78" s="41">
        <f>AIRFLOW!F30*(0.07355/0.2952998)</f>
        <v>10.943285149519937</v>
      </c>
      <c r="G78" s="41">
        <f>AIRFLOW!G30*0.472*(0.001*3600)</f>
        <v>109.67522630598988</v>
      </c>
      <c r="H78" s="40">
        <f>AIRFLOW!H30</f>
        <v>958.5368653554636</v>
      </c>
      <c r="I78" s="42">
        <f>AIRFLOW!I30</f>
        <v>332.8104310052975</v>
      </c>
      <c r="J78" s="43">
        <f>AIRFLOW!J30</f>
        <v>0.44612658311702086</v>
      </c>
      <c r="K78" s="41">
        <f>AIRFLOW!K30</f>
        <v>34.72061426333089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12.952231020813425</v>
      </c>
      <c r="C79" s="102">
        <f>AIRFLOW!C31</f>
        <v>907.7853333333333</v>
      </c>
      <c r="D79" s="103">
        <f>AIRFLOW!D31</f>
        <v>4.237376666666667</v>
      </c>
      <c r="E79" s="107">
        <f>AIRFLOW!E31</f>
        <v>30004</v>
      </c>
      <c r="F79" s="41">
        <f>AIRFLOW!F31*(0.07355/0.2952998)</f>
        <v>13.49101349426476</v>
      </c>
      <c r="G79" s="41">
        <f>AIRFLOW!G31*0.472*(0.001*3600)</f>
        <v>89.17545589671903</v>
      </c>
      <c r="H79" s="40">
        <f>AIRFLOW!H31</f>
        <v>936.0924874794368</v>
      </c>
      <c r="I79" s="42">
        <f>AIRFLOW!I31</f>
        <v>333.6022390328423</v>
      </c>
      <c r="J79" s="43">
        <f>AIRFLOW!J31</f>
        <v>0.44718798797968135</v>
      </c>
      <c r="K79" s="41">
        <f>AIRFLOW!K31</f>
        <v>35.63746510854054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15.053226923959988</v>
      </c>
      <c r="C80" s="102">
        <f>AIRFLOW!C32</f>
        <v>873.7053333333333</v>
      </c>
      <c r="D80" s="103">
        <f>AIRFLOW!D32</f>
        <v>4.068639999999999</v>
      </c>
      <c r="E80" s="107">
        <f>AIRFLOW!E32</f>
        <v>30790</v>
      </c>
      <c r="F80" s="41">
        <f>AIRFLOW!F32*(0.07355/0.2952998)</f>
        <v>15.679405905981113</v>
      </c>
      <c r="G80" s="41">
        <f>AIRFLOW!G32*0.472*(0.001*3600)</f>
        <v>66.56829907983418</v>
      </c>
      <c r="H80" s="40">
        <f>AIRFLOW!H32</f>
        <v>900.9497826990491</v>
      </c>
      <c r="I80" s="42">
        <f>AIRFLOW!I32</f>
        <v>289.42606946220525</v>
      </c>
      <c r="J80" s="43">
        <f>AIRFLOW!J32</f>
        <v>0.3879706024962537</v>
      </c>
      <c r="K80" s="41">
        <f>AIRFLOW!K32</f>
        <v>32.12436676915218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16.810507728078385</v>
      </c>
      <c r="C81" s="102">
        <f>AIRFLOW!C33</f>
        <v>823.45</v>
      </c>
      <c r="D81" s="103">
        <f>AIRFLOW!D33</f>
        <v>3.825803333333333</v>
      </c>
      <c r="E81" s="107">
        <f>AIRFLOW!E33</f>
        <v>31944</v>
      </c>
      <c r="F81" s="41">
        <f>AIRFLOW!F33*(0.07355/0.2952998)</f>
        <v>17.509785475607163</v>
      </c>
      <c r="G81" s="41">
        <f>AIRFLOW!G33*0.472*(0.001*3600)</f>
        <v>44.854614745312105</v>
      </c>
      <c r="H81" s="40">
        <f>AIRFLOW!H33</f>
        <v>849.1273547949027</v>
      </c>
      <c r="I81" s="42">
        <f>AIRFLOW!I33</f>
        <v>217.78455724465323</v>
      </c>
      <c r="J81" s="43">
        <f>AIRFLOW!J33</f>
        <v>0.2919364038132081</v>
      </c>
      <c r="K81" s="41">
        <f>AIRFLOW!K33</f>
        <v>25.648173291594677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18.19040761851741</v>
      </c>
      <c r="C82" s="102">
        <f>AIRFLOW!C34</f>
        <v>766.6053333333334</v>
      </c>
      <c r="D82" s="103">
        <f>AIRFLOW!D34</f>
        <v>3.5504233333333333</v>
      </c>
      <c r="E82" s="107">
        <f>AIRFLOW!E34</f>
        <v>33304</v>
      </c>
      <c r="F82" s="41">
        <f>AIRFLOW!F34*(0.07355/0.2952998)</f>
        <v>18.947085969455074</v>
      </c>
      <c r="G82" s="41">
        <f>AIRFLOW!G34*0.472*(0.001*3600)</f>
        <v>26.441031959797073</v>
      </c>
      <c r="H82" s="40">
        <f>AIRFLOW!H34</f>
        <v>790.5101206691334</v>
      </c>
      <c r="I82" s="42">
        <f>AIRFLOW!I34</f>
        <v>138.91815147413266</v>
      </c>
      <c r="J82" s="43">
        <f>AIRFLOW!J34</f>
        <v>0.1862173612253789</v>
      </c>
      <c r="K82" s="41">
        <f>AIRFLOW!K34</f>
        <v>17.57351317850559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19.349881521536194</v>
      </c>
      <c r="C83" s="102">
        <f>AIRFLOW!C35</f>
        <v>720.344</v>
      </c>
      <c r="D83" s="103">
        <f>AIRFLOW!D35</f>
        <v>3.3276133333333333</v>
      </c>
      <c r="E83" s="107">
        <f>AIRFLOW!E35</f>
        <v>34640</v>
      </c>
      <c r="F83" s="41">
        <f>AIRFLOW!F35*(0.07355/0.2952998)</f>
        <v>20.1547912710929</v>
      </c>
      <c r="G83" s="41">
        <f>AIRFLOW!G35*0.472*(0.001*3600)</f>
        <v>12.63588661071739</v>
      </c>
      <c r="H83" s="40">
        <f>AIRFLOW!H35</f>
        <v>742.8062362771016</v>
      </c>
      <c r="I83" s="42">
        <f>AIRFLOW!I35</f>
        <v>70.61988459522912</v>
      </c>
      <c r="J83" s="43">
        <f>AIRFLOW!J35</f>
        <v>0.09466472465848408</v>
      </c>
      <c r="K83" s="41">
        <f>AIRFLOW!K35</f>
        <v>9.507475378351002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20.920344036805982</v>
      </c>
      <c r="C84" s="102">
        <f>AIRFLOW!C36</f>
        <v>685.598</v>
      </c>
      <c r="D84" s="103">
        <f>AIRFLOW!D36</f>
        <v>3.15938</v>
      </c>
      <c r="E84" s="107">
        <f>AIRFLOW!E36</f>
        <v>35595</v>
      </c>
      <c r="F84" s="41">
        <f>AIRFLOW!F36*(0.07355/0.2952998)</f>
        <v>21.79058134862436</v>
      </c>
      <c r="G84" s="41">
        <f>AIRFLOW!G36*0.472*(0.001*3600)</f>
        <v>0</v>
      </c>
      <c r="H84" s="40">
        <f>AIRFLOW!H36</f>
        <v>706.9767638504776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337.1918215692448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2009-10-13T16:10:36Z</dcterms:modified>
  <cp:category/>
  <cp:version/>
  <cp:contentType/>
  <cp:contentStatus/>
</cp:coreProperties>
</file>