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<sst xmlns="http://schemas.openxmlformats.org/spreadsheetml/2006/main" count="78" uniqueCount="30">
  <si>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</si>
  <si>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</si>
  <si>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</si>
  <si>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</si>
  <si>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</si>
  <si>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</si>
  <si>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</si>
  <si>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</si>
  <si>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</si>
  <si>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</si>
  <si>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</si>
  <si>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</si>
  <si>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</si>
  <si>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</si>
  <si>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</si>
  <si>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</si>
  <si>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</si>
  <si>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</si>
  <si>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</si>
  <si>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</si>
  <si>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</si>
  <si>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</si>
  <si>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</si>
  <si>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</si>
  <si>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</si>
  <si>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142.59 inH20, 3622 mmH20 or 35.52 Pa, Maximum open watts = 1968 watts.</t>
  </si>
  <si>
    <t>LIGHTHOUSE</t>
  </si>
  <si>
    <t>VACUUM</t>
  </si>
  <si>
    <t>MOTORS</t>
  </si>
  <si>
    <t>LH2373-00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</si>
</sst>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938245"/>
        <c:axId val="624442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126943"/>
        <c:axId val="24815896"/>
      </c:scatterChart>
      <c:valAx>
        <c:axId val="693824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444206"/>
        <c:crosses val="autoZero"/>
        <c:crossBetween val="midCat"/>
        <c:dispUnits/>
        <c:majorUnit val="10"/>
      </c:valAx>
      <c:valAx>
        <c:axId val="6244420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 val="autoZero"/>
        <c:crossBetween val="midCat"/>
        <c:dispUnits/>
      </c:valAx>
      <c:valAx>
        <c:axId val="25126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5896"/>
        <c:crosses val="max"/>
        <c:crossBetween val="midCat"/>
        <c:dispUnits/>
      </c:valAx>
      <c:valAx>
        <c:axId val="2481589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016473"/>
        <c:axId val="63930530"/>
      </c:scatterChart>
      <c:valAx>
        <c:axId val="2201647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930530"/>
        <c:crosses val="autoZero"/>
        <c:crossBetween val="midCat"/>
        <c:dispUnits/>
      </c:valAx>
      <c:valAx>
        <c:axId val="6393053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01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8503859"/>
        <c:axId val="109904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1804845"/>
        <c:axId val="17808150"/>
      </c:scatterChart>
      <c:valAx>
        <c:axId val="3850385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990412"/>
        <c:crosses val="autoZero"/>
        <c:crossBetween val="midCat"/>
        <c:dispUnits/>
        <c:majorUnit val="5"/>
      </c:valAx>
      <c:valAx>
        <c:axId val="1099041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 val="autoZero"/>
        <c:crossBetween val="midCat"/>
        <c:dispUnits/>
      </c:valAx>
      <c:valAx>
        <c:axId val="3180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8150"/>
        <c:crosses val="max"/>
        <c:crossBetween val="midCat"/>
        <c:dispUnits/>
      </c:valAx>
      <c:valAx>
        <c:axId val="1780815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4">
      <selection activeCell="K41" sqref="K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4.26021</v>
      </c>
      <c r="C26" s="86">
        <v>1671.99</v>
      </c>
      <c r="D26" s="87">
        <v>14.5387</v>
      </c>
      <c r="E26" s="88">
        <v>22026</v>
      </c>
      <c r="F26" s="45">
        <v>4.496907997133752</v>
      </c>
      <c r="G26" s="45">
        <v>110.54474975890986</v>
      </c>
      <c r="H26" s="46">
        <v>1741.627219428492</v>
      </c>
      <c r="I26" s="47">
        <v>58.33779638765109</v>
      </c>
      <c r="J26" s="48">
        <v>0.07820079944725347</v>
      </c>
      <c r="K26" s="47">
        <v>3.349614414432177</v>
      </c>
      <c r="L26" s="20"/>
      <c r="M26" s="20"/>
    </row>
    <row r="27" spans="1:13" ht="15" customHeight="1">
      <c r="A27" s="44">
        <v>1.5</v>
      </c>
      <c r="B27" s="85">
        <v>12.6906</v>
      </c>
      <c r="C27" s="86">
        <v>1672.59</v>
      </c>
      <c r="D27" s="87">
        <v>14.5567</v>
      </c>
      <c r="E27" s="88">
        <v>21990</v>
      </c>
      <c r="F27" s="45">
        <v>13.395691909184194</v>
      </c>
      <c r="G27" s="45">
        <v>105.27719899011464</v>
      </c>
      <c r="H27" s="46">
        <v>1742.2522090107602</v>
      </c>
      <c r="I27" s="47">
        <v>165.49976032646165</v>
      </c>
      <c r="J27" s="48">
        <v>0.2218495446735411</v>
      </c>
      <c r="K27" s="47">
        <v>9.499184990009647</v>
      </c>
      <c r="L27" s="20"/>
      <c r="M27" s="20"/>
    </row>
    <row r="28" spans="1:13" ht="15" customHeight="1">
      <c r="A28" s="44">
        <v>1.25</v>
      </c>
      <c r="B28" s="85">
        <v>23.5062</v>
      </c>
      <c r="C28" s="86">
        <v>1677.79</v>
      </c>
      <c r="D28" s="87">
        <v>14.6002</v>
      </c>
      <c r="E28" s="88">
        <v>21879</v>
      </c>
      <c r="F28" s="45">
        <v>24.812208497286612</v>
      </c>
      <c r="G28" s="45">
        <v>99.43452623195431</v>
      </c>
      <c r="H28" s="46">
        <v>1747.6687853904207</v>
      </c>
      <c r="I28" s="47">
        <v>289.5346383430818</v>
      </c>
      <c r="J28" s="48">
        <v>0.3881161371891177</v>
      </c>
      <c r="K28" s="47">
        <v>16.566905626708962</v>
      </c>
      <c r="L28" s="20"/>
      <c r="M28" s="20"/>
    </row>
    <row r="29" spans="1:14" ht="15" customHeight="1">
      <c r="A29" s="44">
        <v>1</v>
      </c>
      <c r="B29" s="85">
        <v>44.11</v>
      </c>
      <c r="C29" s="86">
        <v>1689.57</v>
      </c>
      <c r="D29" s="87">
        <v>14.7174</v>
      </c>
      <c r="E29" s="88">
        <v>21792</v>
      </c>
      <c r="F29" s="45">
        <v>46.560759153555765</v>
      </c>
      <c r="G29" s="45">
        <v>86.4816225812127</v>
      </c>
      <c r="H29" s="46">
        <v>1759.9394141889586</v>
      </c>
      <c r="I29" s="47">
        <v>472.54348412494414</v>
      </c>
      <c r="J29" s="48">
        <v>0.6334363057975123</v>
      </c>
      <c r="K29" s="47">
        <v>26.849985875377914</v>
      </c>
      <c r="L29" s="20"/>
      <c r="M29" s="20"/>
      <c r="N29" s="10"/>
    </row>
    <row r="30" spans="1:13" ht="15" customHeight="1">
      <c r="A30" s="44">
        <v>0.875</v>
      </c>
      <c r="B30" s="85">
        <v>59.77</v>
      </c>
      <c r="C30" s="86">
        <v>1694.16</v>
      </c>
      <c r="D30" s="87">
        <v>14.7505</v>
      </c>
      <c r="E30" s="88">
        <v>21735</v>
      </c>
      <c r="F30" s="45">
        <v>63.09083143523075</v>
      </c>
      <c r="G30" s="45">
        <v>77.0452316685674</v>
      </c>
      <c r="H30" s="46">
        <v>1764.7205844933128</v>
      </c>
      <c r="I30" s="47">
        <v>570.4399238128447</v>
      </c>
      <c r="J30" s="48">
        <v>0.7646647772290143</v>
      </c>
      <c r="K30" s="47">
        <v>32.324659712439946</v>
      </c>
      <c r="L30" s="20"/>
      <c r="M30" s="20"/>
    </row>
    <row r="31" spans="1:13" ht="15" customHeight="1">
      <c r="A31" s="44">
        <v>0.75</v>
      </c>
      <c r="B31" s="85">
        <v>76.33</v>
      </c>
      <c r="C31" s="86">
        <v>1671</v>
      </c>
      <c r="D31" s="87">
        <v>14.5266</v>
      </c>
      <c r="E31" s="88">
        <v>21879</v>
      </c>
      <c r="F31" s="45">
        <v>80.57090787102497</v>
      </c>
      <c r="G31" s="45">
        <v>63.70968750606346</v>
      </c>
      <c r="H31" s="46">
        <v>1740.5959866177488</v>
      </c>
      <c r="I31" s="47">
        <v>602.3953755838512</v>
      </c>
      <c r="J31" s="48">
        <v>0.8075005034636075</v>
      </c>
      <c r="K31" s="47">
        <v>34.60856972067366</v>
      </c>
      <c r="L31" s="20"/>
      <c r="M31" s="20"/>
    </row>
    <row r="32" spans="1:13" ht="15" customHeight="1">
      <c r="A32" s="44">
        <v>0.625</v>
      </c>
      <c r="B32" s="85">
        <v>91.89</v>
      </c>
      <c r="C32" s="86">
        <v>1596.91</v>
      </c>
      <c r="D32" s="87">
        <v>13.8612</v>
      </c>
      <c r="E32" s="88">
        <v>22467</v>
      </c>
      <c r="F32" s="45">
        <v>96.99542413557559</v>
      </c>
      <c r="G32" s="45">
        <v>48.36258524167507</v>
      </c>
      <c r="H32" s="46">
        <v>1663.420189700628</v>
      </c>
      <c r="I32" s="47">
        <v>550.501683845281</v>
      </c>
      <c r="J32" s="48">
        <v>0.7379379140017172</v>
      </c>
      <c r="K32" s="47">
        <v>33.09456547743098</v>
      </c>
      <c r="L32" s="20"/>
      <c r="M32" s="20"/>
    </row>
    <row r="33" spans="1:14" ht="15" customHeight="1">
      <c r="A33" s="44">
        <v>0.5</v>
      </c>
      <c r="B33" s="85">
        <v>105.99</v>
      </c>
      <c r="C33" s="86">
        <v>1487.28</v>
      </c>
      <c r="D33" s="87">
        <v>12.8578</v>
      </c>
      <c r="E33" s="88">
        <v>23484</v>
      </c>
      <c r="F33" s="45">
        <v>111.87882255011053</v>
      </c>
      <c r="G33" s="45">
        <v>33.15608563743609</v>
      </c>
      <c r="H33" s="46">
        <v>1549.2241765271367</v>
      </c>
      <c r="I33" s="47">
        <v>435.32041730678316</v>
      </c>
      <c r="J33" s="48">
        <v>0.5835394333871088</v>
      </c>
      <c r="K33" s="47">
        <v>28.09925276809401</v>
      </c>
      <c r="L33" s="20"/>
      <c r="M33" s="20"/>
      <c r="N33" s="17"/>
    </row>
    <row r="34" spans="1:13" ht="15" customHeight="1">
      <c r="A34" s="44">
        <v>0.375</v>
      </c>
      <c r="B34" s="85">
        <v>121.011</v>
      </c>
      <c r="C34" s="86">
        <v>1349.7</v>
      </c>
      <c r="D34" s="87">
        <v>11.6336</v>
      </c>
      <c r="E34" s="88">
        <v>24762</v>
      </c>
      <c r="F34" s="45">
        <v>127.73439188236084</v>
      </c>
      <c r="G34" s="45">
        <v>19.83456610364471</v>
      </c>
      <c r="H34" s="46">
        <v>1405.9140653129718</v>
      </c>
      <c r="I34" s="47">
        <v>297.32295893022956</v>
      </c>
      <c r="J34" s="48">
        <v>0.39855624521478494</v>
      </c>
      <c r="K34" s="47">
        <v>21.148017952579643</v>
      </c>
      <c r="L34" s="20"/>
      <c r="M34" s="20"/>
    </row>
    <row r="35" spans="1:13" ht="15" customHeight="1">
      <c r="A35" s="44">
        <v>0.25</v>
      </c>
      <c r="B35" s="85">
        <v>134.497</v>
      </c>
      <c r="C35" s="86">
        <v>1227.69</v>
      </c>
      <c r="D35" s="87">
        <v>10.5446</v>
      </c>
      <c r="E35" s="88">
        <v>26091</v>
      </c>
      <c r="F35" s="45">
        <v>141.9696763517522</v>
      </c>
      <c r="G35" s="45">
        <v>9.55441382715053</v>
      </c>
      <c r="H35" s="46">
        <v>1278.822433758674</v>
      </c>
      <c r="I35" s="47">
        <v>159.18331224796324</v>
      </c>
      <c r="J35" s="48">
        <v>0.21338245609646547</v>
      </c>
      <c r="K35" s="47">
        <v>12.447647777033184</v>
      </c>
      <c r="L35" s="20"/>
      <c r="M35" s="20"/>
    </row>
    <row r="36" spans="1:14" ht="15" customHeight="1">
      <c r="A36" s="44">
        <v>0</v>
      </c>
      <c r="B36" s="85">
        <v>150.097</v>
      </c>
      <c r="C36" s="86">
        <v>1122.05</v>
      </c>
      <c r="D36" s="87">
        <v>9.60281</v>
      </c>
      <c r="E36" s="88">
        <v>27144</v>
      </c>
      <c r="F36" s="45">
        <v>158.43641502315256</v>
      </c>
      <c r="G36" s="45">
        <v>0</v>
      </c>
      <c r="H36" s="46">
        <v>1168.7826013072681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601.2558835693181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108.20933399999998</v>
      </c>
      <c r="C58" s="103">
        <f>AIRFLOW!C26</f>
        <v>1671.99</v>
      </c>
      <c r="D58" s="104">
        <f>AIRFLOW!D26</f>
        <v>14.5387</v>
      </c>
      <c r="E58" s="105">
        <f>AIRFLOW!E26</f>
        <v>22026</v>
      </c>
      <c r="F58" s="35">
        <f>25.4*AIRFLOW!F26</f>
        <v>114.22146312719728</v>
      </c>
      <c r="G58" s="36">
        <f>AIRFLOW!G26*0.472</f>
        <v>52.17712188620545</v>
      </c>
      <c r="H58" s="35">
        <f>AIRFLOW!H26</f>
        <v>1741.627219428492</v>
      </c>
      <c r="I58" s="36">
        <f>AIRFLOW!I26</f>
        <v>58.33779638765109</v>
      </c>
      <c r="J58" s="37">
        <f>AIRFLOW!J26</f>
        <v>0.07820079944725347</v>
      </c>
      <c r="K58" s="38">
        <f>AIRFLOW!K26</f>
        <v>3.349614414432177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322.34123999999997</v>
      </c>
      <c r="C59" s="103">
        <f>AIRFLOW!C27</f>
        <v>1672.59</v>
      </c>
      <c r="D59" s="104">
        <f>AIRFLOW!D27</f>
        <v>14.5567</v>
      </c>
      <c r="E59" s="105">
        <f>AIRFLOW!E27</f>
        <v>21990</v>
      </c>
      <c r="F59" s="35">
        <f>25.4*AIRFLOW!F27</f>
        <v>340.2505744932785</v>
      </c>
      <c r="G59" s="36">
        <f>AIRFLOW!G27*0.472</f>
        <v>49.69083792333411</v>
      </c>
      <c r="H59" s="35">
        <f>AIRFLOW!H27</f>
        <v>1742.2522090107602</v>
      </c>
      <c r="I59" s="36">
        <f>AIRFLOW!I27</f>
        <v>165.49976032646165</v>
      </c>
      <c r="J59" s="37">
        <f>AIRFLOW!J27</f>
        <v>0.2218495446735411</v>
      </c>
      <c r="K59" s="38">
        <f>AIRFLOW!K27</f>
        <v>9.499184990009647</v>
      </c>
      <c r="L59" s="2"/>
      <c r="M59" s="2"/>
    </row>
    <row r="60" spans="1:13" ht="15.75">
      <c r="A60" s="34">
        <f>AIRFLOW!A28*25.4</f>
        <v>31.75</v>
      </c>
      <c r="B60" s="102">
        <f>AIRFLOW!B28*25.4</f>
        <v>597.0574799999999</v>
      </c>
      <c r="C60" s="103">
        <f>AIRFLOW!C28</f>
        <v>1677.79</v>
      </c>
      <c r="D60" s="104">
        <f>AIRFLOW!D28</f>
        <v>14.6002</v>
      </c>
      <c r="E60" s="105">
        <f>AIRFLOW!E28</f>
        <v>21879</v>
      </c>
      <c r="F60" s="35">
        <f>25.4*AIRFLOW!F28</f>
        <v>630.2300958310799</v>
      </c>
      <c r="G60" s="36">
        <f>AIRFLOW!G28*0.472</f>
        <v>46.93309638148243</v>
      </c>
      <c r="H60" s="35">
        <f>AIRFLOW!H28</f>
        <v>1747.6687853904207</v>
      </c>
      <c r="I60" s="36">
        <f>AIRFLOW!I28</f>
        <v>289.5346383430818</v>
      </c>
      <c r="J60" s="37">
        <f>AIRFLOW!J28</f>
        <v>0.3881161371891177</v>
      </c>
      <c r="K60" s="38">
        <f>AIRFLOW!K28</f>
        <v>16.566905626708962</v>
      </c>
      <c r="L60" s="2"/>
      <c r="M60" s="2"/>
    </row>
    <row r="61" spans="1:13" ht="15.75">
      <c r="A61" s="34">
        <f>AIRFLOW!A29*25.4</f>
        <v>25.4</v>
      </c>
      <c r="B61" s="102">
        <f>AIRFLOW!B29*25.4</f>
        <v>1120.394</v>
      </c>
      <c r="C61" s="103">
        <f>AIRFLOW!C29</f>
        <v>1689.57</v>
      </c>
      <c r="D61" s="104">
        <f>AIRFLOW!D29</f>
        <v>14.7174</v>
      </c>
      <c r="E61" s="105">
        <f>AIRFLOW!E29</f>
        <v>21792</v>
      </c>
      <c r="F61" s="35">
        <f>25.4*AIRFLOW!F29</f>
        <v>1182.6432825003164</v>
      </c>
      <c r="G61" s="36">
        <f>AIRFLOW!G29*0.472</f>
        <v>40.81932585833239</v>
      </c>
      <c r="H61" s="35">
        <f>AIRFLOW!H29</f>
        <v>1759.9394141889586</v>
      </c>
      <c r="I61" s="36">
        <f>AIRFLOW!I29</f>
        <v>472.54348412494414</v>
      </c>
      <c r="J61" s="37">
        <f>AIRFLOW!J29</f>
        <v>0.6334363057975123</v>
      </c>
      <c r="K61" s="38">
        <f>AIRFLOW!K29</f>
        <v>26.849985875377914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1518.158</v>
      </c>
      <c r="C62" s="103">
        <f>AIRFLOW!C30</f>
        <v>1694.16</v>
      </c>
      <c r="D62" s="104">
        <f>AIRFLOW!D30</f>
        <v>14.7505</v>
      </c>
      <c r="E62" s="105">
        <f>AIRFLOW!E30</f>
        <v>21735</v>
      </c>
      <c r="F62" s="35">
        <f>25.4*AIRFLOW!F30</f>
        <v>1602.5071184548608</v>
      </c>
      <c r="G62" s="36">
        <f>AIRFLOW!G30*0.472</f>
        <v>36.36534934756381</v>
      </c>
      <c r="H62" s="35">
        <f>AIRFLOW!H30</f>
        <v>1764.7205844933128</v>
      </c>
      <c r="I62" s="36">
        <f>AIRFLOW!I30</f>
        <v>570.4399238128447</v>
      </c>
      <c r="J62" s="37">
        <f>AIRFLOW!J30</f>
        <v>0.7646647772290143</v>
      </c>
      <c r="K62" s="38">
        <f>AIRFLOW!K30</f>
        <v>32.324659712439946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1938.782</v>
      </c>
      <c r="C63" s="103">
        <f>AIRFLOW!C31</f>
        <v>1671</v>
      </c>
      <c r="D63" s="104">
        <f>AIRFLOW!D31</f>
        <v>14.5266</v>
      </c>
      <c r="E63" s="105">
        <f>AIRFLOW!E31</f>
        <v>21879</v>
      </c>
      <c r="F63" s="35">
        <f>25.4*AIRFLOW!F31</f>
        <v>2046.501059924034</v>
      </c>
      <c r="G63" s="36">
        <f>AIRFLOW!G31*0.472</f>
        <v>30.070972502861952</v>
      </c>
      <c r="H63" s="35">
        <f>AIRFLOW!H31</f>
        <v>1740.5959866177488</v>
      </c>
      <c r="I63" s="36">
        <f>AIRFLOW!I31</f>
        <v>602.3953755838512</v>
      </c>
      <c r="J63" s="37">
        <f>AIRFLOW!J31</f>
        <v>0.8075005034636075</v>
      </c>
      <c r="K63" s="38">
        <f>AIRFLOW!K31</f>
        <v>34.60856972067366</v>
      </c>
      <c r="L63" s="2"/>
      <c r="M63" s="2"/>
    </row>
    <row r="64" spans="1:13" ht="15.75">
      <c r="A64" s="34">
        <f>AIRFLOW!A32*25.4</f>
        <v>15.875</v>
      </c>
      <c r="B64" s="102">
        <f>AIRFLOW!B32*25.4</f>
        <v>2334.006</v>
      </c>
      <c r="C64" s="103">
        <f>AIRFLOW!C32</f>
        <v>1596.91</v>
      </c>
      <c r="D64" s="104">
        <f>AIRFLOW!D32</f>
        <v>13.8612</v>
      </c>
      <c r="E64" s="105">
        <f>AIRFLOW!E32</f>
        <v>22467</v>
      </c>
      <c r="F64" s="35">
        <f>25.4*AIRFLOW!F32</f>
        <v>2463.68377304362</v>
      </c>
      <c r="G64" s="36">
        <f>AIRFLOW!G32*0.472</f>
        <v>22.827140234070633</v>
      </c>
      <c r="H64" s="35">
        <f>AIRFLOW!H32</f>
        <v>1663.420189700628</v>
      </c>
      <c r="I64" s="36">
        <f>AIRFLOW!I32</f>
        <v>550.501683845281</v>
      </c>
      <c r="J64" s="37">
        <f>AIRFLOW!J32</f>
        <v>0.7379379140017172</v>
      </c>
      <c r="K64" s="38">
        <f>AIRFLOW!K32</f>
        <v>33.09456547743098</v>
      </c>
      <c r="L64" s="2"/>
      <c r="M64" s="2"/>
    </row>
    <row r="65" spans="1:13" ht="15.75">
      <c r="A65" s="34">
        <f>AIRFLOW!A33*25.4</f>
        <v>12.7</v>
      </c>
      <c r="B65" s="102">
        <f>AIRFLOW!B33*25.4</f>
        <v>2692.1459999999997</v>
      </c>
      <c r="C65" s="103">
        <f>AIRFLOW!C33</f>
        <v>1487.28</v>
      </c>
      <c r="D65" s="104">
        <f>AIRFLOW!D33</f>
        <v>12.8578</v>
      </c>
      <c r="E65" s="105">
        <f>AIRFLOW!E33</f>
        <v>23484</v>
      </c>
      <c r="F65" s="35">
        <f>25.4*AIRFLOW!F33</f>
        <v>2841.722092772807</v>
      </c>
      <c r="G65" s="36">
        <f>AIRFLOW!G33*0.472</f>
        <v>15.649672420869834</v>
      </c>
      <c r="H65" s="35">
        <f>AIRFLOW!H33</f>
        <v>1549.2241765271367</v>
      </c>
      <c r="I65" s="36">
        <f>AIRFLOW!I33</f>
        <v>435.32041730678316</v>
      </c>
      <c r="J65" s="37">
        <f>AIRFLOW!J33</f>
        <v>0.5835394333871088</v>
      </c>
      <c r="K65" s="38">
        <f>AIRFLOW!K33</f>
        <v>28.09925276809401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3073.6793999999995</v>
      </c>
      <c r="C66" s="103">
        <f>AIRFLOW!C34</f>
        <v>1349.7</v>
      </c>
      <c r="D66" s="104">
        <f>AIRFLOW!D34</f>
        <v>11.6336</v>
      </c>
      <c r="E66" s="105">
        <f>AIRFLOW!E34</f>
        <v>24762</v>
      </c>
      <c r="F66" s="35">
        <f>25.4*AIRFLOW!F34</f>
        <v>3244.4535538119653</v>
      </c>
      <c r="G66" s="36">
        <f>AIRFLOW!G34*0.472</f>
        <v>9.361915200920302</v>
      </c>
      <c r="H66" s="35">
        <f>AIRFLOW!H34</f>
        <v>1405.9140653129718</v>
      </c>
      <c r="I66" s="36">
        <f>AIRFLOW!I34</f>
        <v>297.32295893022956</v>
      </c>
      <c r="J66" s="37">
        <f>AIRFLOW!J34</f>
        <v>0.39855624521478494</v>
      </c>
      <c r="K66" s="38">
        <f>AIRFLOW!K34</f>
        <v>21.148017952579643</v>
      </c>
      <c r="L66" s="2"/>
      <c r="M66" s="2"/>
    </row>
    <row r="67" spans="1:13" ht="15.75">
      <c r="A67" s="34">
        <f>AIRFLOW!A35*25.4</f>
        <v>6.35</v>
      </c>
      <c r="B67" s="102">
        <f>AIRFLOW!B35*25.4</f>
        <v>3416.2238</v>
      </c>
      <c r="C67" s="103">
        <f>AIRFLOW!C35</f>
        <v>1227.69</v>
      </c>
      <c r="D67" s="104">
        <f>AIRFLOW!D35</f>
        <v>10.5446</v>
      </c>
      <c r="E67" s="105">
        <f>AIRFLOW!E35</f>
        <v>26091</v>
      </c>
      <c r="F67" s="35">
        <f>25.4*AIRFLOW!F35</f>
        <v>3606.029779334506</v>
      </c>
      <c r="G67" s="36">
        <f>AIRFLOW!G35*0.472</f>
        <v>4.5096833264150495</v>
      </c>
      <c r="H67" s="35">
        <f>AIRFLOW!H35</f>
        <v>1278.822433758674</v>
      </c>
      <c r="I67" s="36">
        <f>AIRFLOW!I35</f>
        <v>159.18331224796324</v>
      </c>
      <c r="J67" s="37">
        <f>AIRFLOW!J35</f>
        <v>0.21338245609646547</v>
      </c>
      <c r="K67" s="38">
        <f>AIRFLOW!K35</f>
        <v>12.447647777033184</v>
      </c>
      <c r="L67" s="2"/>
      <c r="M67" s="2"/>
    </row>
    <row r="68" spans="1:13" ht="15.75">
      <c r="A68" s="34">
        <f>AIRFLOW!A36*25.4</f>
        <v>0</v>
      </c>
      <c r="B68" s="102">
        <f>AIRFLOW!B36*25.4</f>
        <v>3812.4638</v>
      </c>
      <c r="C68" s="103">
        <f>AIRFLOW!C36</f>
        <v>1122.05</v>
      </c>
      <c r="D68" s="104">
        <f>AIRFLOW!D36</f>
        <v>9.60281</v>
      </c>
      <c r="E68" s="105">
        <f>AIRFLOW!E36</f>
        <v>27144</v>
      </c>
      <c r="F68" s="35">
        <f>25.4*AIRFLOW!F36</f>
        <v>4024.284941588075</v>
      </c>
      <c r="G68" s="36">
        <f>AIRFLOW!G36*0.472</f>
        <v>0</v>
      </c>
      <c r="H68" s="35">
        <f>AIRFLOW!H36</f>
        <v>1168.7826013072681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601.2558835693181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1.0610858710368243</v>
      </c>
      <c r="C74" s="103">
        <f>AIRFLOW!C26</f>
        <v>1671.99</v>
      </c>
      <c r="D74" s="104">
        <f>AIRFLOW!D26</f>
        <v>14.5387</v>
      </c>
      <c r="E74" s="108">
        <f>AIRFLOW!E26</f>
        <v>22026</v>
      </c>
      <c r="F74" s="41">
        <f>AIRFLOW!F26*(0.07355/0.2952998)</f>
        <v>1.1200399837358084</v>
      </c>
      <c r="G74" s="41">
        <f>AIRFLOW!G26*0.472*(0.001*3600)</f>
        <v>187.8376387903396</v>
      </c>
      <c r="H74" s="40">
        <f>AIRFLOW!H26</f>
        <v>1741.627219428492</v>
      </c>
      <c r="I74" s="42">
        <f>AIRFLOW!I26</f>
        <v>58.33779638765109</v>
      </c>
      <c r="J74" s="43">
        <f>AIRFLOW!J26</f>
        <v>0.07820079944725347</v>
      </c>
      <c r="K74" s="41">
        <f>AIRFLOW!K26</f>
        <v>3.349614414432177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3.1608339389325697</v>
      </c>
      <c r="C75" s="103">
        <f>AIRFLOW!C27</f>
        <v>1672.59</v>
      </c>
      <c r="D75" s="104">
        <f>AIRFLOW!D27</f>
        <v>14.5567</v>
      </c>
      <c r="E75" s="108">
        <f>AIRFLOW!E27</f>
        <v>21990</v>
      </c>
      <c r="F75" s="41">
        <f>AIRFLOW!F27*(0.07355/0.2952998)</f>
        <v>3.336450413852287</v>
      </c>
      <c r="G75" s="41">
        <f>AIRFLOW!G27*0.472*(0.001*3600)</f>
        <v>178.8870165240028</v>
      </c>
      <c r="H75" s="40">
        <f>AIRFLOW!H27</f>
        <v>1742.2522090107602</v>
      </c>
      <c r="I75" s="42">
        <f>AIRFLOW!I27</f>
        <v>165.49976032646165</v>
      </c>
      <c r="J75" s="43">
        <f>AIRFLOW!J27</f>
        <v>0.2218495446735411</v>
      </c>
      <c r="K75" s="41">
        <f>AIRFLOW!K27</f>
        <v>9.499184990009647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5.854663667229033</v>
      </c>
      <c r="C76" s="103">
        <f>AIRFLOW!C28</f>
        <v>1677.79</v>
      </c>
      <c r="D76" s="104">
        <f>AIRFLOW!D28</f>
        <v>14.6002</v>
      </c>
      <c r="E76" s="108">
        <f>AIRFLOW!E28</f>
        <v>21879</v>
      </c>
      <c r="F76" s="41">
        <f>AIRFLOW!F28*(0.07355/0.2952998)</f>
        <v>6.179949783154036</v>
      </c>
      <c r="G76" s="41">
        <f>AIRFLOW!G28*0.472*(0.001*3600)</f>
        <v>168.95914697333674</v>
      </c>
      <c r="H76" s="40">
        <f>AIRFLOW!H28</f>
        <v>1747.6687853904207</v>
      </c>
      <c r="I76" s="42">
        <f>AIRFLOW!I28</f>
        <v>289.5346383430818</v>
      </c>
      <c r="J76" s="43">
        <f>AIRFLOW!J28</f>
        <v>0.3881161371891177</v>
      </c>
      <c r="K76" s="41">
        <f>AIRFLOW!K28</f>
        <v>16.566905626708962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10.986429723284608</v>
      </c>
      <c r="C77" s="103">
        <f>AIRFLOW!C29</f>
        <v>1689.57</v>
      </c>
      <c r="D77" s="104">
        <f>AIRFLOW!D29</f>
        <v>14.7174</v>
      </c>
      <c r="E77" s="108">
        <f>AIRFLOW!E29</f>
        <v>21792</v>
      </c>
      <c r="F77" s="41">
        <f>AIRFLOW!F29*(0.07355/0.2952998)</f>
        <v>11.59683764006622</v>
      </c>
      <c r="G77" s="41">
        <f>AIRFLOW!G29*0.472*(0.001*3600)</f>
        <v>146.94957308999662</v>
      </c>
      <c r="H77" s="40">
        <f>AIRFLOW!H29</f>
        <v>1759.9394141889586</v>
      </c>
      <c r="I77" s="42">
        <f>AIRFLOW!I29</f>
        <v>472.54348412494414</v>
      </c>
      <c r="J77" s="43">
        <f>AIRFLOW!J29</f>
        <v>0.6334363057975123</v>
      </c>
      <c r="K77" s="41">
        <f>AIRFLOW!K29</f>
        <v>26.849985875377914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14.886848890517367</v>
      </c>
      <c r="C78" s="103">
        <f>AIRFLOW!C30</f>
        <v>1694.16</v>
      </c>
      <c r="D78" s="104">
        <f>AIRFLOW!D30</f>
        <v>14.7505</v>
      </c>
      <c r="E78" s="108">
        <f>AIRFLOW!E30</f>
        <v>21735</v>
      </c>
      <c r="F78" s="41">
        <f>AIRFLOW!F30*(0.07355/0.2952998)</f>
        <v>15.713964764152301</v>
      </c>
      <c r="G78" s="41">
        <f>AIRFLOW!G30*0.472*(0.001*3600)</f>
        <v>130.91525765122972</v>
      </c>
      <c r="H78" s="40">
        <f>AIRFLOW!H30</f>
        <v>1764.7205844933128</v>
      </c>
      <c r="I78" s="42">
        <f>AIRFLOW!I30</f>
        <v>570.4399238128447</v>
      </c>
      <c r="J78" s="43">
        <f>AIRFLOW!J30</f>
        <v>0.7646647772290143</v>
      </c>
      <c r="K78" s="41">
        <f>AIRFLOW!K30</f>
        <v>32.324659712439946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19.011430078855458</v>
      </c>
      <c r="C79" s="103">
        <f>AIRFLOW!C31</f>
        <v>1671</v>
      </c>
      <c r="D79" s="104">
        <f>AIRFLOW!D31</f>
        <v>14.5266</v>
      </c>
      <c r="E79" s="108">
        <f>AIRFLOW!E31</f>
        <v>21879</v>
      </c>
      <c r="F79" s="41">
        <f>AIRFLOW!F31*(0.07355/0.2952998)</f>
        <v>20.067708389622638</v>
      </c>
      <c r="G79" s="41">
        <f>AIRFLOW!G31*0.472*(0.001*3600)</f>
        <v>108.25550101030304</v>
      </c>
      <c r="H79" s="40">
        <f>AIRFLOW!H31</f>
        <v>1740.5959866177488</v>
      </c>
      <c r="I79" s="42">
        <f>AIRFLOW!I31</f>
        <v>602.3953755838512</v>
      </c>
      <c r="J79" s="43">
        <f>AIRFLOW!J31</f>
        <v>0.8075005034636075</v>
      </c>
      <c r="K79" s="41">
        <f>AIRFLOW!K31</f>
        <v>34.60856972067366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22.886942354854288</v>
      </c>
      <c r="C80" s="103">
        <f>AIRFLOW!C32</f>
        <v>1596.91</v>
      </c>
      <c r="D80" s="104">
        <f>AIRFLOW!D32</f>
        <v>13.8612</v>
      </c>
      <c r="E80" s="108">
        <f>AIRFLOW!E32</f>
        <v>22467</v>
      </c>
      <c r="F80" s="41">
        <f>AIRFLOW!F32*(0.07355/0.2952998)</f>
        <v>24.15854479133269</v>
      </c>
      <c r="G80" s="41">
        <f>AIRFLOW!G32*0.472*(0.001*3600)</f>
        <v>82.17770484265428</v>
      </c>
      <c r="H80" s="40">
        <f>AIRFLOW!H32</f>
        <v>1663.420189700628</v>
      </c>
      <c r="I80" s="42">
        <f>AIRFLOW!I32</f>
        <v>550.501683845281</v>
      </c>
      <c r="J80" s="43">
        <f>AIRFLOW!J32</f>
        <v>0.7379379140017172</v>
      </c>
      <c r="K80" s="41">
        <f>AIRFLOW!K32</f>
        <v>33.09456547743098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26.398814018837804</v>
      </c>
      <c r="C81" s="103">
        <f>AIRFLOW!C33</f>
        <v>1487.28</v>
      </c>
      <c r="D81" s="104">
        <f>AIRFLOW!D33</f>
        <v>12.8578</v>
      </c>
      <c r="E81" s="108">
        <f>AIRFLOW!E33</f>
        <v>23484</v>
      </c>
      <c r="F81" s="41">
        <f>AIRFLOW!F33*(0.07355/0.2952998)</f>
        <v>27.865536646352723</v>
      </c>
      <c r="G81" s="41">
        <f>AIRFLOW!G33*0.472*(0.001*3600)</f>
        <v>56.338820715131405</v>
      </c>
      <c r="H81" s="40">
        <f>AIRFLOW!H33</f>
        <v>1549.2241765271367</v>
      </c>
      <c r="I81" s="42">
        <f>AIRFLOW!I33</f>
        <v>435.32041730678316</v>
      </c>
      <c r="J81" s="43">
        <f>AIRFLOW!J33</f>
        <v>0.5835394333871088</v>
      </c>
      <c r="K81" s="41">
        <f>AIRFLOW!K33</f>
        <v>28.09925276809401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30.14007815108578</v>
      </c>
      <c r="C82" s="103">
        <f>AIRFLOW!C34</f>
        <v>1349.7</v>
      </c>
      <c r="D82" s="104">
        <f>AIRFLOW!D34</f>
        <v>11.6336</v>
      </c>
      <c r="E82" s="108">
        <f>AIRFLOW!E34</f>
        <v>24762</v>
      </c>
      <c r="F82" s="41">
        <f>AIRFLOW!F34*(0.07355/0.2952998)</f>
        <v>31.81466605445598</v>
      </c>
      <c r="G82" s="41">
        <f>AIRFLOW!G34*0.472*(0.001*3600)</f>
        <v>33.702894723313086</v>
      </c>
      <c r="H82" s="40">
        <f>AIRFLOW!H34</f>
        <v>1405.9140653129718</v>
      </c>
      <c r="I82" s="42">
        <f>AIRFLOW!I34</f>
        <v>297.32295893022956</v>
      </c>
      <c r="J82" s="43">
        <f>AIRFLOW!J34</f>
        <v>0.39855624521478494</v>
      </c>
      <c r="K82" s="41">
        <f>AIRFLOW!K34</f>
        <v>21.148017952579643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33.499021502893</v>
      </c>
      <c r="C83" s="103">
        <f>AIRFLOW!C35</f>
        <v>1227.69</v>
      </c>
      <c r="D83" s="104">
        <f>AIRFLOW!D35</f>
        <v>10.5446</v>
      </c>
      <c r="E83" s="108">
        <f>AIRFLOW!E35</f>
        <v>26091</v>
      </c>
      <c r="F83" s="41">
        <f>AIRFLOW!F35*(0.07355/0.2952998)</f>
        <v>35.3602328740872</v>
      </c>
      <c r="G83" s="41">
        <f>AIRFLOW!G35*0.472*(0.001*3600)</f>
        <v>16.234859975094178</v>
      </c>
      <c r="H83" s="40">
        <f>AIRFLOW!H35</f>
        <v>1278.822433758674</v>
      </c>
      <c r="I83" s="42">
        <f>AIRFLOW!I35</f>
        <v>159.18331224796324</v>
      </c>
      <c r="J83" s="43">
        <f>AIRFLOW!J35</f>
        <v>0.21338245609646547</v>
      </c>
      <c r="K83" s="41">
        <f>AIRFLOW!K35</f>
        <v>12.447647777033184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37.3844965353854</v>
      </c>
      <c r="C84" s="103">
        <f>AIRFLOW!C36</f>
        <v>1122.05</v>
      </c>
      <c r="D84" s="104">
        <f>AIRFLOW!D36</f>
        <v>9.60281</v>
      </c>
      <c r="E84" s="108">
        <f>AIRFLOW!E36</f>
        <v>27144</v>
      </c>
      <c r="F84" s="41">
        <f>AIRFLOW!F36*(0.07355/0.2952998)</f>
        <v>39.461585564747665</v>
      </c>
      <c r="G84" s="41">
        <f>AIRFLOW!G36*0.472*(0.001*3600)</f>
        <v>0</v>
      </c>
      <c r="H84" s="40">
        <f>AIRFLOW!H36</f>
        <v>1168.7826013072681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601.2558835693181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2016-11-07T22:58:40Z</dcterms:modified>
  <cp:category/>
  <cp:version/>
  <cp:contentType/>
  <cp:contentStatus/>
</cp:coreProperties>
</file>